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225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Area" localSheetId="0">'0'!$A$1:$I$35</definedName>
    <definedName name="_xlnm.Print_Area" localSheetId="1">'1'!$A$1:$D$27</definedName>
    <definedName name="_xlnm.Print_Area" localSheetId="10">'10'!$A$1:$G$42</definedName>
    <definedName name="_xlnm.Print_Area" localSheetId="11">'11'!$A$1:$F$45</definedName>
    <definedName name="_xlnm.Print_Area" localSheetId="2">'2'!$A$1:$H$51</definedName>
    <definedName name="_xlnm.Print_Area" localSheetId="3">'3'!$A$1:$G$43</definedName>
    <definedName name="_xlnm.Print_Area" localSheetId="4">'4'!$A$1:$I$46</definedName>
    <definedName name="_xlnm.Print_Area" localSheetId="5">'5'!$A$1:$I$31</definedName>
    <definedName name="_xlnm.Print_Area" localSheetId="6">'6'!$A$1:$I$32</definedName>
    <definedName name="_xlnm.Print_Area" localSheetId="7">'7'!$A$1:$I$18</definedName>
    <definedName name="_xlnm.Print_Area" localSheetId="8">'8'!$A$1:$G$44</definedName>
    <definedName name="_xlnm.Print_Area" localSheetId="9">'9'!$A$1:$F$44</definedName>
  </definedNames>
  <calcPr fullCalcOnLoad="1"/>
</workbook>
</file>

<file path=xl/sharedStrings.xml><?xml version="1.0" encoding="utf-8"?>
<sst xmlns="http://schemas.openxmlformats.org/spreadsheetml/2006/main" count="206" uniqueCount="97">
  <si>
    <t xml:space="preserve"> </t>
  </si>
  <si>
    <t xml:space="preserve">  </t>
  </si>
  <si>
    <t>Statistics</t>
  </si>
  <si>
    <t>Number of valid residence permits issued by Hungary</t>
  </si>
  <si>
    <t>According to data of 28.02.2017</t>
  </si>
  <si>
    <t>Name of status</t>
  </si>
  <si>
    <t>State of 28.02.2017</t>
  </si>
  <si>
    <t>Residence permits</t>
  </si>
  <si>
    <t>National residence permits</t>
  </si>
  <si>
    <t>Registration certificates</t>
  </si>
  <si>
    <t>Permanent residence cards</t>
  </si>
  <si>
    <t>Residence cards for third country national family member of a Hungarian citizen</t>
  </si>
  <si>
    <t>Residence cards for third country national family member of an EEA citizen</t>
  </si>
  <si>
    <t>EC permanent residence permits</t>
  </si>
  <si>
    <t>National permanent residence permits</t>
  </si>
  <si>
    <t>Interim permanent residence permits</t>
  </si>
  <si>
    <t>Having an identity card as refugee*</t>
  </si>
  <si>
    <t>Having an identity card as subsidiary protected person**</t>
  </si>
  <si>
    <t>Persons authorized to stay</t>
  </si>
  <si>
    <t>Total</t>
  </si>
  <si>
    <t>*Data of Central Office for Administrative and Electronic Public Services; State of 31.12.2016</t>
  </si>
  <si>
    <t>**State of 31.12.2016</t>
  </si>
  <si>
    <t>Number of applications submitting under Act I of 2007.</t>
  </si>
  <si>
    <t xml:space="preserve">I-II. 2016. - I-II. 2017. </t>
  </si>
  <si>
    <t>Permit types</t>
  </si>
  <si>
    <t>Number of submitted applications</t>
  </si>
  <si>
    <t>Change</t>
  </si>
  <si>
    <t>Change in %</t>
  </si>
  <si>
    <t>I-II. 2016</t>
  </si>
  <si>
    <t>I-II. 2017</t>
  </si>
  <si>
    <t>Total:</t>
  </si>
  <si>
    <t xml:space="preserve">Number of applications providing a stay of more than three months / settlement submitting under Act II of 2007. </t>
  </si>
  <si>
    <t>I-II. 2016 - I-II. 2017</t>
  </si>
  <si>
    <t>National settlement permits</t>
  </si>
  <si>
    <t xml:space="preserve"> Number of applicants who request residence permit due to the Act II. of 2007., according to the main purposes of stay
I-II. 2016 - I-II. 2017</t>
  </si>
  <si>
    <t>Purpose of stay</t>
  </si>
  <si>
    <t>In the % of all the applications</t>
  </si>
  <si>
    <t>Changes</t>
  </si>
  <si>
    <t>Changes in %</t>
  </si>
  <si>
    <t>Gainful activity</t>
  </si>
  <si>
    <t>Studies</t>
  </si>
  <si>
    <t>Family reunification</t>
  </si>
  <si>
    <t xml:space="preserve">Other purposes  </t>
  </si>
  <si>
    <t>Official</t>
  </si>
  <si>
    <t>Other purposes of stay</t>
  </si>
  <si>
    <t>Statistical data I. of forced measures according to the major citizenships                                                                                                                                                 I-II. 2016 - I-II. 2017</t>
  </si>
  <si>
    <t>Expulsions ordered by the Aliens Policing Authority</t>
  </si>
  <si>
    <t xml:space="preserve">Implementation of expulsions ordered by court                                                                                                                                                                   </t>
  </si>
  <si>
    <t>Citizenship</t>
  </si>
  <si>
    <t>Lybian</t>
  </si>
  <si>
    <t>Vietnamese</t>
  </si>
  <si>
    <t>Iranian</t>
  </si>
  <si>
    <t>Chinese</t>
  </si>
  <si>
    <t>Moroccan</t>
  </si>
  <si>
    <t>Montenegrin</t>
  </si>
  <si>
    <t>other</t>
  </si>
  <si>
    <t>Serbian</t>
  </si>
  <si>
    <t>Romanian</t>
  </si>
  <si>
    <t>Kosovar</t>
  </si>
  <si>
    <t>Turkish</t>
  </si>
  <si>
    <t>Albanese</t>
  </si>
  <si>
    <t>Pakistani</t>
  </si>
  <si>
    <t>Algerian</t>
  </si>
  <si>
    <t>Nigerian</t>
  </si>
  <si>
    <t>Afghan</t>
  </si>
  <si>
    <t>Syrian</t>
  </si>
  <si>
    <t>Iraqi</t>
  </si>
  <si>
    <t>Statistical data II. of forced measures                                                                                                                                        I-II. 2016 - I-II. 2017</t>
  </si>
  <si>
    <t xml:space="preserve">Detention ordered by the Immigration Authority                                                                                                             </t>
  </si>
  <si>
    <t>Order of assigned place of residence</t>
  </si>
  <si>
    <t>Statistical data III. of forced measures according to the major citizenships                                                                                                                                    I-II. 2016 - I-II. 2017</t>
  </si>
  <si>
    <t>Deportation</t>
  </si>
  <si>
    <t>Changes in the number of the asylum seekers arriving in Hungary</t>
  </si>
  <si>
    <t>I-II. 2016  -  I-II. 2017</t>
  </si>
  <si>
    <t>Total number of registered asylum seekers</t>
  </si>
  <si>
    <t>European</t>
  </si>
  <si>
    <t>Non-European</t>
  </si>
  <si>
    <t>Total number of European asylum seekers in the percentage of all asylum seekers</t>
  </si>
  <si>
    <t>Total number of not European asylum seekers in the percentage of all asylum seekers</t>
  </si>
  <si>
    <t>Changes in the number of asylum applications I. according to the major citizenships
I-II. 2017</t>
  </si>
  <si>
    <t>Citzenship</t>
  </si>
  <si>
    <t>In the % of all the cases</t>
  </si>
  <si>
    <t>Palestinian</t>
  </si>
  <si>
    <t>Indian</t>
  </si>
  <si>
    <t>Number of decisions made by the immigration authority
I-II. 2016  -  I-II. 2017</t>
  </si>
  <si>
    <t>Number of decisions made by the Asylum Authority</t>
  </si>
  <si>
    <t>Acknowledgement as refugee</t>
  </si>
  <si>
    <t>Acknowledgement as subsidiary protected person</t>
  </si>
  <si>
    <t>Acknowledgement as person authorised to stay</t>
  </si>
  <si>
    <t>Abolition</t>
  </si>
  <si>
    <t>Refusal</t>
  </si>
  <si>
    <t>Number of ordered detentions according to the major citizenships
I-II. 2016 - I-II. 2017</t>
  </si>
  <si>
    <t>Number of ordered detentions</t>
  </si>
  <si>
    <t>January-February, 2016  -  January-February, 2017</t>
  </si>
  <si>
    <t>Immigration and Asylum Office</t>
  </si>
  <si>
    <t>Immigration permits issued by the IAO</t>
  </si>
  <si>
    <t>Permanent residence permits issued by the IAO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</si>
</sst>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\ ##0"/>
    <numFmt numFmtId="184" formatCode="_-* #,##0.000\ _F_t_-;\-* #,##0.000\ _F_t_-;_-* &quot;-&quot;??\ _F_t_-;_-@_-"/>
    <numFmt numFmtId="185" formatCode="_-* #,##0.0000\ _F_t_-;\-* #,##0.0000\ _F_t_-;_-* &quot;-&quot;??\ _F_t_-;_-@_-"/>
    <numFmt numFmtId="186" formatCode="_-* #,##0.00000\ _F_t_-;\-* #,##0.00000\ _F_t_-;_-* &quot;-&quot;??\ _F_t_-;_-@_-"/>
    <numFmt numFmtId="187" formatCode="_-* #,##0.000000\ _F_t_-;\-* #,##0.000000\ _F_t_-;_-* &quot;-&quot;??\ _F_t_-;_-@_-"/>
    <numFmt numFmtId="188" formatCode="_-* #,##0.0000000\ _F_t_-;\-* #,##0.0000000\ _F_t_-;_-* &quot;-&quot;??\ _F_t_-;_-@_-"/>
    <numFmt numFmtId="189" formatCode="_-* #,##0.00000000\ _F_t_-;\-* #,##0.00000000\ _F_t_-;_-* &quot;-&quot;??\ _F_t_-;_-@_-"/>
  </numFmts>
  <fonts count="5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Times New Roman"/>
      <family val="1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  <font>
      <sz val="18.25"/>
      <color indexed="8"/>
      <name val="Arial"/>
      <family val="2"/>
    </font>
    <font>
      <b/>
      <sz val="9.25"/>
      <color indexed="8"/>
      <name val="Times New Roman"/>
      <family val="1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Times New Roman"/>
      <family val="1"/>
    </font>
    <font>
      <sz val="1.1"/>
      <color indexed="8"/>
      <name val="Arial"/>
      <family val="2"/>
    </font>
    <font>
      <sz val="14.75"/>
      <color indexed="8"/>
      <name val="Arial"/>
      <family val="2"/>
    </font>
    <font>
      <b/>
      <sz val="7.8"/>
      <color indexed="8"/>
      <name val="Arial"/>
      <family val="2"/>
    </font>
    <font>
      <b/>
      <sz val="6.25"/>
      <color indexed="8"/>
      <name val="Times New Roman"/>
      <family val="1"/>
    </font>
    <font>
      <sz val="7.75"/>
      <color indexed="8"/>
      <name val="Calibri"/>
      <family val="2"/>
    </font>
    <font>
      <b/>
      <sz val="6.7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56" applyFont="1">
      <alignment/>
      <protection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7" borderId="10" xfId="0" applyFont="1" applyFill="1" applyBorder="1" applyAlignment="1">
      <alignment/>
    </xf>
    <xf numFmtId="0" fontId="17" fillId="23" borderId="11" xfId="0" applyFont="1" applyFill="1" applyBorder="1" applyAlignment="1">
      <alignment/>
    </xf>
    <xf numFmtId="10" fontId="17" fillId="23" borderId="12" xfId="0" applyNumberFormat="1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7" fillId="23" borderId="15" xfId="0" applyFont="1" applyFill="1" applyBorder="1" applyAlignment="1">
      <alignment horizontal="center"/>
    </xf>
    <xf numFmtId="10" fontId="18" fillId="0" borderId="14" xfId="0" applyNumberFormat="1" applyFont="1" applyBorder="1" applyAlignment="1">
      <alignment horizontal="center"/>
    </xf>
    <xf numFmtId="10" fontId="18" fillId="0" borderId="13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3" fontId="17" fillId="23" borderId="17" xfId="0" applyNumberFormat="1" applyFont="1" applyFill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0" fontId="17" fillId="23" borderId="12" xfId="0" applyNumberFormat="1" applyFont="1" applyFill="1" applyBorder="1" applyAlignment="1">
      <alignment horizontal="center"/>
    </xf>
    <xf numFmtId="10" fontId="17" fillId="23" borderId="12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7" fillId="24" borderId="17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2" xfId="0" applyFont="1" applyBorder="1" applyAlignment="1">
      <alignment/>
    </xf>
    <xf numFmtId="10" fontId="18" fillId="0" borderId="25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0" fontId="17" fillId="23" borderId="22" xfId="0" applyFont="1" applyFill="1" applyBorder="1" applyAlignment="1">
      <alignment/>
    </xf>
    <xf numFmtId="10" fontId="17" fillId="23" borderId="18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wrapText="1"/>
    </xf>
    <xf numFmtId="10" fontId="17" fillId="0" borderId="11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26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56" applyFont="1">
      <alignment/>
      <protection/>
    </xf>
    <xf numFmtId="0" fontId="37" fillId="0" borderId="0" xfId="56" applyFont="1">
      <alignment/>
      <protection/>
    </xf>
    <xf numFmtId="0" fontId="38" fillId="0" borderId="0" xfId="56" applyFont="1" applyBorder="1" applyAlignment="1">
      <alignment wrapText="1"/>
      <protection/>
    </xf>
    <xf numFmtId="0" fontId="15" fillId="24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0" xfId="0" applyFont="1" applyBorder="1" applyAlignment="1">
      <alignment horizontal="right"/>
    </xf>
    <xf numFmtId="0" fontId="17" fillId="24" borderId="22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30" xfId="0" applyFont="1" applyFill="1" applyBorder="1" applyAlignment="1">
      <alignment/>
    </xf>
    <xf numFmtId="0" fontId="17" fillId="7" borderId="10" xfId="0" applyFont="1" applyFill="1" applyBorder="1" applyAlignment="1">
      <alignment vertical="center"/>
    </xf>
    <xf numFmtId="0" fontId="17" fillId="23" borderId="15" xfId="0" applyFont="1" applyFill="1" applyBorder="1" applyAlignment="1">
      <alignment horizontal="center" vertical="center"/>
    </xf>
    <xf numFmtId="10" fontId="17" fillId="23" borderId="15" xfId="0" applyNumberFormat="1" applyFont="1" applyFill="1" applyBorder="1" applyAlignment="1">
      <alignment horizontal="center"/>
    </xf>
    <xf numFmtId="10" fontId="17" fillId="23" borderId="15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7" fillId="24" borderId="11" xfId="0" applyFont="1" applyFill="1" applyBorder="1" applyAlignment="1">
      <alignment/>
    </xf>
    <xf numFmtId="0" fontId="17" fillId="7" borderId="31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center"/>
    </xf>
    <xf numFmtId="10" fontId="18" fillId="0" borderId="14" xfId="0" applyNumberFormat="1" applyFont="1" applyFill="1" applyBorder="1" applyAlignment="1">
      <alignment horizontal="center"/>
    </xf>
    <xf numFmtId="0" fontId="15" fillId="4" borderId="22" xfId="56" applyFont="1" applyFill="1" applyBorder="1" applyAlignment="1">
      <alignment horizontal="center" vertical="center"/>
      <protection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10" fontId="18" fillId="0" borderId="32" xfId="0" applyNumberFormat="1" applyFont="1" applyBorder="1" applyAlignment="1">
      <alignment horizontal="center"/>
    </xf>
    <xf numFmtId="10" fontId="18" fillId="0" borderId="15" xfId="0" applyNumberFormat="1" applyFont="1" applyFill="1" applyBorder="1" applyAlignment="1">
      <alignment horizontal="center"/>
    </xf>
    <xf numFmtId="10" fontId="18" fillId="24" borderId="12" xfId="0" applyNumberFormat="1" applyFont="1" applyFill="1" applyBorder="1" applyAlignment="1">
      <alignment/>
    </xf>
    <xf numFmtId="10" fontId="18" fillId="0" borderId="33" xfId="0" applyNumberFormat="1" applyFont="1" applyBorder="1" applyAlignment="1">
      <alignment horizontal="center"/>
    </xf>
    <xf numFmtId="10" fontId="18" fillId="24" borderId="29" xfId="0" applyNumberFormat="1" applyFont="1" applyFill="1" applyBorder="1" applyAlignment="1">
      <alignment/>
    </xf>
    <xf numFmtId="10" fontId="18" fillId="24" borderId="25" xfId="0" applyNumberFormat="1" applyFont="1" applyFill="1" applyBorder="1" applyAlignment="1">
      <alignment/>
    </xf>
    <xf numFmtId="10" fontId="18" fillId="24" borderId="11" xfId="0" applyNumberFormat="1" applyFont="1" applyFill="1" applyBorder="1" applyAlignment="1">
      <alignment/>
    </xf>
    <xf numFmtId="0" fontId="15" fillId="7" borderId="24" xfId="56" applyFont="1" applyFill="1" applyBorder="1" applyAlignment="1">
      <alignment wrapText="1"/>
      <protection/>
    </xf>
    <xf numFmtId="3" fontId="40" fillId="23" borderId="22" xfId="56" applyNumberFormat="1" applyFont="1" applyFill="1" applyBorder="1" applyAlignment="1">
      <alignment horizontal="left" wrapText="1"/>
      <protection/>
    </xf>
    <xf numFmtId="3" fontId="40" fillId="23" borderId="34" xfId="56" applyNumberFormat="1" applyFont="1" applyFill="1" applyBorder="1" applyAlignment="1">
      <alignment horizontal="center" wrapText="1"/>
      <protection/>
    </xf>
    <xf numFmtId="0" fontId="15" fillId="23" borderId="18" xfId="56" applyFont="1" applyFill="1" applyBorder="1" applyAlignment="1">
      <alignment horizontal="center"/>
      <protection/>
    </xf>
    <xf numFmtId="10" fontId="18" fillId="0" borderId="35" xfId="0" applyNumberFormat="1" applyFont="1" applyBorder="1" applyAlignment="1">
      <alignment horizontal="center"/>
    </xf>
    <xf numFmtId="10" fontId="18" fillId="0" borderId="36" xfId="0" applyNumberFormat="1" applyFont="1" applyBorder="1" applyAlignment="1">
      <alignment horizontal="center"/>
    </xf>
    <xf numFmtId="10" fontId="18" fillId="0" borderId="37" xfId="0" applyNumberFormat="1" applyFont="1" applyBorder="1" applyAlignment="1">
      <alignment horizontal="center"/>
    </xf>
    <xf numFmtId="10" fontId="17" fillId="24" borderId="18" xfId="0" applyNumberFormat="1" applyFont="1" applyFill="1" applyBorder="1" applyAlignment="1">
      <alignment horizontal="center"/>
    </xf>
    <xf numFmtId="10" fontId="18" fillId="0" borderId="16" xfId="0" applyNumberFormat="1" applyFont="1" applyBorder="1" applyAlignment="1">
      <alignment horizontal="center"/>
    </xf>
    <xf numFmtId="3" fontId="40" fillId="0" borderId="0" xfId="56" applyNumberFormat="1" applyFont="1" applyFill="1" applyBorder="1" applyAlignment="1">
      <alignment horizontal="left" wrapText="1"/>
      <protection/>
    </xf>
    <xf numFmtId="3" fontId="40" fillId="0" borderId="0" xfId="56" applyNumberFormat="1" applyFont="1" applyFill="1" applyBorder="1" applyAlignment="1">
      <alignment horizontal="center" wrapText="1"/>
      <protection/>
    </xf>
    <xf numFmtId="0" fontId="15" fillId="0" borderId="0" xfId="56" applyFont="1" applyFill="1" applyBorder="1" applyAlignment="1">
      <alignment horizontal="center"/>
      <protection/>
    </xf>
    <xf numFmtId="3" fontId="16" fillId="0" borderId="15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8" fillId="0" borderId="3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7" fillId="7" borderId="29" xfId="0" applyFont="1" applyFill="1" applyBorder="1" applyAlignment="1">
      <alignment horizontal="center" vertical="center"/>
    </xf>
    <xf numFmtId="3" fontId="17" fillId="23" borderId="15" xfId="0" applyNumberFormat="1" applyFont="1" applyFill="1" applyBorder="1" applyAlignment="1">
      <alignment horizontal="center"/>
    </xf>
    <xf numFmtId="10" fontId="17" fillId="23" borderId="17" xfId="0" applyNumberFormat="1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 vertical="center" wrapText="1"/>
    </xf>
    <xf numFmtId="3" fontId="17" fillId="24" borderId="12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3" fontId="18" fillId="0" borderId="23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37" fillId="0" borderId="38" xfId="56" applyNumberFormat="1" applyFont="1" applyFill="1" applyBorder="1" applyAlignment="1">
      <alignment horizontal="center"/>
      <protection/>
    </xf>
    <xf numFmtId="3" fontId="37" fillId="0" borderId="39" xfId="56" applyNumberFormat="1" applyFont="1" applyFill="1" applyBorder="1" applyAlignment="1">
      <alignment horizontal="center"/>
      <protection/>
    </xf>
    <xf numFmtId="3" fontId="37" fillId="0" borderId="39" xfId="56" applyNumberFormat="1" applyFont="1" applyFill="1" applyBorder="1" applyAlignment="1">
      <alignment horizontal="center" wrapText="1"/>
      <protection/>
    </xf>
    <xf numFmtId="3" fontId="37" fillId="0" borderId="40" xfId="56" applyNumberFormat="1" applyFont="1" applyFill="1" applyBorder="1" applyAlignment="1">
      <alignment horizontal="center" wrapText="1"/>
      <protection/>
    </xf>
    <xf numFmtId="0" fontId="16" fillId="0" borderId="36" xfId="56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/>
      <protection/>
    </xf>
    <xf numFmtId="0" fontId="16" fillId="0" borderId="35" xfId="56" applyFont="1" applyFill="1" applyBorder="1" applyAlignment="1">
      <alignment horizontal="center"/>
      <protection/>
    </xf>
    <xf numFmtId="3" fontId="18" fillId="0" borderId="30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40" fillId="7" borderId="10" xfId="56" applyFont="1" applyFill="1" applyBorder="1">
      <alignment/>
      <protection/>
    </xf>
    <xf numFmtId="172" fontId="40" fillId="7" borderId="10" xfId="56" applyNumberFormat="1" applyFont="1" applyFill="1" applyBorder="1" applyAlignment="1">
      <alignment horizontal="left"/>
      <protection/>
    </xf>
    <xf numFmtId="0" fontId="18" fillId="25" borderId="14" xfId="0" applyFont="1" applyFill="1" applyBorder="1" applyAlignment="1">
      <alignment horizontal="center" vertical="center"/>
    </xf>
    <xf numFmtId="10" fontId="18" fillId="0" borderId="14" xfId="0" applyNumberFormat="1" applyFont="1" applyBorder="1" applyAlignment="1">
      <alignment horizontal="center" vertical="center"/>
    </xf>
    <xf numFmtId="10" fontId="18" fillId="0" borderId="13" xfId="0" applyNumberFormat="1" applyFont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3" fontId="18" fillId="0" borderId="15" xfId="0" applyNumberFormat="1" applyFont="1" applyFill="1" applyBorder="1" applyAlignment="1">
      <alignment horizontal="center"/>
    </xf>
    <xf numFmtId="3" fontId="18" fillId="25" borderId="21" xfId="0" applyNumberFormat="1" applyFont="1" applyFill="1" applyBorder="1" applyAlignment="1">
      <alignment horizontal="center"/>
    </xf>
    <xf numFmtId="0" fontId="18" fillId="25" borderId="14" xfId="0" applyFont="1" applyFill="1" applyBorder="1" applyAlignment="1">
      <alignment horizontal="center"/>
    </xf>
    <xf numFmtId="3" fontId="18" fillId="25" borderId="14" xfId="0" applyNumberFormat="1" applyFont="1" applyFill="1" applyBorder="1" applyAlignment="1">
      <alignment horizontal="center"/>
    </xf>
    <xf numFmtId="3" fontId="43" fillId="24" borderId="42" xfId="0" applyNumberFormat="1" applyFont="1" applyFill="1" applyBorder="1" applyAlignment="1">
      <alignment horizontal="center"/>
    </xf>
    <xf numFmtId="0" fontId="17" fillId="24" borderId="28" xfId="0" applyFont="1" applyFill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5" fillId="24" borderId="17" xfId="0" applyFont="1" applyFill="1" applyBorder="1" applyAlignment="1">
      <alignment horizontal="center" vertical="center" wrapText="1"/>
    </xf>
    <xf numFmtId="0" fontId="17" fillId="24" borderId="43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5" fillId="7" borderId="31" xfId="0" applyFont="1" applyFill="1" applyBorder="1" applyAlignment="1">
      <alignment/>
    </xf>
    <xf numFmtId="0" fontId="15" fillId="23" borderId="45" xfId="0" applyFont="1" applyFill="1" applyBorder="1" applyAlignment="1">
      <alignment/>
    </xf>
    <xf numFmtId="0" fontId="17" fillId="7" borderId="44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center"/>
    </xf>
    <xf numFmtId="0" fontId="17" fillId="24" borderId="45" xfId="0" applyFont="1" applyFill="1" applyBorder="1" applyAlignment="1">
      <alignment vertical="center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24" borderId="50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24" borderId="52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46" xfId="0" applyFont="1" applyBorder="1" applyAlignment="1">
      <alignment horizontal="center" wrapText="1"/>
    </xf>
    <xf numFmtId="0" fontId="17" fillId="0" borderId="4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25" borderId="28" xfId="0" applyFont="1" applyFill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7" fillId="25" borderId="43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5" fillId="4" borderId="22" xfId="56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91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2!$C$10</c:f>
              <c:strCache>
                <c:ptCount val="1"/>
                <c:pt idx="0">
                  <c:v>I-II.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2!$C$11:$C$15</c:f>
              <c:numCache/>
            </c:numRef>
          </c:val>
          <c:shape val="box"/>
        </c:ser>
        <c:ser>
          <c:idx val="1"/>
          <c:order val="1"/>
          <c:tx>
            <c:strRef>
              <c:f>2!$D$10</c:f>
              <c:strCache>
                <c:ptCount val="1"/>
                <c:pt idx="0">
                  <c:v>I-II.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2!$D$11:$D$15</c:f>
              <c:numCache/>
            </c:numRef>
          </c:val>
          <c:shape val="box"/>
        </c:ser>
        <c:shape val="box"/>
        <c:axId val="46245631"/>
        <c:axId val="13557496"/>
      </c:bar3D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25"/>
          <c:y val="0.9"/>
          <c:w val="0.560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Number of submitted applications I-II.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Number of submitted applications I-II.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54908601"/>
        <c:axId val="24415362"/>
      </c:bar3D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5490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67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"/>
          <c:y val="0.00225"/>
          <c:w val="0.984"/>
          <c:h val="0.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I-II.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4!$C$8:$C$14</c:f>
              <c:numCache/>
            </c:numRef>
          </c:val>
          <c:shape val="box"/>
        </c:ser>
        <c:ser>
          <c:idx val="1"/>
          <c:order val="1"/>
          <c:tx>
            <c:strRef>
              <c:f>4!$E$7</c:f>
              <c:strCache>
                <c:ptCount val="1"/>
                <c:pt idx="0">
                  <c:v>I-II.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4!$E$8:$E$14</c:f>
              <c:numCache/>
            </c:numRef>
          </c:val>
          <c:shape val="box"/>
        </c:ser>
        <c:shape val="box"/>
        <c:axId val="18411667"/>
        <c:axId val="31487276"/>
      </c:bar3D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25"/>
          <c:y val="0.9325"/>
          <c:w val="0.543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4950029"/>
        <c:axId val="332534"/>
      </c:bar3D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2425"/>
          <c:w val="0.985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I-II.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I-II.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2992807"/>
        <c:axId val="26935264"/>
      </c:bar3D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01225"/>
          <c:w val="0.6305"/>
          <c:h val="0.836"/>
        </c:manualLayout>
      </c:layout>
      <c:pie3DChart>
        <c:varyColors val="1"/>
        <c:ser>
          <c:idx val="0"/>
          <c:order val="0"/>
          <c:tx>
            <c:strRef>
              <c:f>9!$B$8:$B$18</c:f>
              <c:strCache>
                <c:ptCount val="1"/>
                <c:pt idx="0">
                  <c:v>Afghan Iraqi Syrian Pakistani Algerian Iranian Moroccan Palestinian Turkish Indian other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9!$B$8:$B$19</c:f>
              <c:strCache/>
            </c:strRef>
          </c:cat>
          <c:val>
            <c:numRef>
              <c:f>9!$C$8:$C$18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155"/>
          <c:w val="0.774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02225"/>
          <c:w val="0.971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'10'!$C$8</c:f>
              <c:strCache>
                <c:ptCount val="1"/>
                <c:pt idx="0">
                  <c:v>I-II.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'10'!$C$9:$C$13</c:f>
              <c:numCache/>
            </c:numRef>
          </c:val>
          <c:shape val="box"/>
        </c:ser>
        <c:ser>
          <c:idx val="1"/>
          <c:order val="1"/>
          <c:tx>
            <c:strRef>
              <c:f>'10'!$D$8</c:f>
              <c:strCache>
                <c:ptCount val="1"/>
                <c:pt idx="0">
                  <c:v>I-II.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hape val="box"/>
        <c:axId val="41090785"/>
        <c:axId val="34272746"/>
      </c:bar3D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64"/>
              <c:y val="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939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9"/>
          <c:y val="0.026"/>
          <c:w val="0.934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'11'!$C$8</c:f>
              <c:strCache>
                <c:ptCount val="1"/>
                <c:pt idx="0">
                  <c:v>I-II.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'11'!$C$9:$C$16</c:f>
              <c:numCache/>
            </c:numRef>
          </c:val>
        </c:ser>
        <c:ser>
          <c:idx val="1"/>
          <c:order val="1"/>
          <c:tx>
            <c:strRef>
              <c:f>'11'!$D$8</c:f>
              <c:strCache>
                <c:ptCount val="1"/>
                <c:pt idx="0">
                  <c:v>I-II.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'11'!$B$9:$B$16</c:f>
              <c:strCache/>
            </c:strRef>
          </c:cat>
          <c:val>
            <c:numRef>
              <c:f>'11'!$D$9:$D$16</c:f>
              <c:numCache/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9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2375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4</xdr:row>
      <xdr:rowOff>57150</xdr:rowOff>
    </xdr:from>
    <xdr:to>
      <xdr:col>8</xdr:col>
      <xdr:colOff>314325</xdr:colOff>
      <xdr:row>26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81075"/>
          <a:ext cx="6029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47625</xdr:rowOff>
    </xdr:from>
    <xdr:to>
      <xdr:col>5</xdr:col>
      <xdr:colOff>47625</xdr:colOff>
      <xdr:row>42</xdr:row>
      <xdr:rowOff>28575</xdr:rowOff>
    </xdr:to>
    <xdr:graphicFrame>
      <xdr:nvGraphicFramePr>
        <xdr:cNvPr id="1" name="Diagram 1"/>
        <xdr:cNvGraphicFramePr/>
      </xdr:nvGraphicFramePr>
      <xdr:xfrm>
        <a:off x="171450" y="4562475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85725</xdr:rowOff>
    </xdr:from>
    <xdr:to>
      <xdr:col>7</xdr:col>
      <xdr:colOff>314325</xdr:colOff>
      <xdr:row>48</xdr:row>
      <xdr:rowOff>142875</xdr:rowOff>
    </xdr:to>
    <xdr:graphicFrame>
      <xdr:nvGraphicFramePr>
        <xdr:cNvPr id="1" name="Diagram 1"/>
        <xdr:cNvGraphicFramePr/>
      </xdr:nvGraphicFramePr>
      <xdr:xfrm>
        <a:off x="152400" y="5543550"/>
        <a:ext cx="7610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142875</xdr:rowOff>
    </xdr:from>
    <xdr:to>
      <xdr:col>6</xdr:col>
      <xdr:colOff>514350</xdr:colOff>
      <xdr:row>42</xdr:row>
      <xdr:rowOff>47625</xdr:rowOff>
    </xdr:to>
    <xdr:graphicFrame>
      <xdr:nvGraphicFramePr>
        <xdr:cNvPr id="1" name="Diagram 1"/>
        <xdr:cNvGraphicFramePr/>
      </xdr:nvGraphicFramePr>
      <xdr:xfrm>
        <a:off x="142875" y="4495800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133350</xdr:rowOff>
    </xdr:from>
    <xdr:to>
      <xdr:col>8</xdr:col>
      <xdr:colOff>238125</xdr:colOff>
      <xdr:row>43</xdr:row>
      <xdr:rowOff>123825</xdr:rowOff>
    </xdr:to>
    <xdr:graphicFrame>
      <xdr:nvGraphicFramePr>
        <xdr:cNvPr id="1" name="Diagram 1027"/>
        <xdr:cNvGraphicFramePr/>
      </xdr:nvGraphicFramePr>
      <xdr:xfrm>
        <a:off x="133350" y="4686300"/>
        <a:ext cx="79343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466725" y="764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943475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5</xdr:col>
      <xdr:colOff>628650</xdr:colOff>
      <xdr:row>41</xdr:row>
      <xdr:rowOff>180975</xdr:rowOff>
    </xdr:to>
    <xdr:graphicFrame>
      <xdr:nvGraphicFramePr>
        <xdr:cNvPr id="1" name="Diagram 1"/>
        <xdr:cNvGraphicFramePr/>
      </xdr:nvGraphicFramePr>
      <xdr:xfrm>
        <a:off x="85725" y="5067300"/>
        <a:ext cx="5972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0.56125</cdr:y>
    </cdr:from>
    <cdr:to>
      <cdr:x>0.46225</cdr:x>
      <cdr:y>0.6095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95650" y="24288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0</xdr:rowOff>
    </xdr:from>
    <xdr:to>
      <xdr:col>1</xdr:col>
      <xdr:colOff>1190625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64832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28575</xdr:rowOff>
    </xdr:from>
    <xdr:to>
      <xdr:col>6</xdr:col>
      <xdr:colOff>619125</xdr:colOff>
      <xdr:row>37</xdr:row>
      <xdr:rowOff>161925</xdr:rowOff>
    </xdr:to>
    <xdr:graphicFrame>
      <xdr:nvGraphicFramePr>
        <xdr:cNvPr id="2" name="Diagram 2"/>
        <xdr:cNvGraphicFramePr/>
      </xdr:nvGraphicFramePr>
      <xdr:xfrm>
        <a:off x="66675" y="447675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11ajvh\Local%20Settings\Temporary%20Internet%20Files\OLK132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zoomScaleSheetLayoutView="90" zoomScalePageLayoutView="0" workbookViewId="0" topLeftCell="A1">
      <selection activeCell="I39" sqref="I39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9" width="12.00390625" style="0" customWidth="1"/>
    <col min="10" max="10" width="26.25390625" style="0" customWidth="1"/>
  </cols>
  <sheetData>
    <row r="1" spans="2:8" ht="14.25">
      <c r="B1" s="83"/>
      <c r="C1" s="83"/>
      <c r="D1" s="83"/>
      <c r="E1" s="83"/>
      <c r="F1" s="83"/>
      <c r="G1" s="83"/>
      <c r="H1" s="83"/>
    </row>
    <row r="2" spans="1:10" s="4" customFormat="1" ht="33">
      <c r="A2" s="186" t="s">
        <v>94</v>
      </c>
      <c r="B2" s="187"/>
      <c r="C2" s="187"/>
      <c r="D2" s="187"/>
      <c r="E2" s="187"/>
      <c r="F2" s="187"/>
      <c r="G2" s="187"/>
      <c r="H2" s="187"/>
      <c r="I2" s="186"/>
      <c r="J2" s="80"/>
    </row>
    <row r="10" ht="12.75">
      <c r="H10" t="s">
        <v>0</v>
      </c>
    </row>
    <row r="30" spans="1:10" ht="35.25" customHeight="1">
      <c r="A30" s="184" t="s">
        <v>2</v>
      </c>
      <c r="B30" s="184"/>
      <c r="C30" s="184"/>
      <c r="D30" s="184"/>
      <c r="E30" s="184"/>
      <c r="F30" s="184"/>
      <c r="G30" s="184"/>
      <c r="H30" s="184"/>
      <c r="I30" s="184"/>
      <c r="J30" s="78"/>
    </row>
    <row r="31" ht="19.5" customHeight="1"/>
    <row r="32" spans="1:10" ht="39" customHeight="1">
      <c r="A32" s="185" t="s">
        <v>93</v>
      </c>
      <c r="B32" s="185"/>
      <c r="C32" s="185"/>
      <c r="D32" s="185"/>
      <c r="E32" s="185"/>
      <c r="F32" s="185"/>
      <c r="G32" s="185"/>
      <c r="H32" s="185"/>
      <c r="I32" s="185"/>
      <c r="J32" s="79"/>
    </row>
    <row r="36" ht="12.75">
      <c r="I36" t="s">
        <v>0</v>
      </c>
    </row>
    <row r="38" spans="4:7" ht="12.75">
      <c r="D38" t="s">
        <v>1</v>
      </c>
      <c r="G38" t="s">
        <v>0</v>
      </c>
    </row>
    <row r="41" ht="12.75">
      <c r="H41" t="s">
        <v>0</v>
      </c>
    </row>
  </sheetData>
  <sheetProtection/>
  <mergeCells count="3">
    <mergeCell ref="A30:I30"/>
    <mergeCell ref="A32:I32"/>
    <mergeCell ref="A2:I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9"/>
  <sheetViews>
    <sheetView zoomScaleSheetLayoutView="100" zoomScalePageLayoutView="0" workbookViewId="0" topLeftCell="A1">
      <selection activeCell="E44" sqref="E44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1.625" style="0" customWidth="1"/>
    <col min="4" max="4" width="19.25390625" style="0" customWidth="1"/>
    <col min="5" max="5" width="6.00390625" style="0" customWidth="1"/>
  </cols>
  <sheetData>
    <row r="2" ht="13.5" thickBot="1"/>
    <row r="3" spans="1:6" ht="55.5" customHeight="1" thickBot="1">
      <c r="A3" s="214" t="s">
        <v>79</v>
      </c>
      <c r="B3" s="215"/>
      <c r="C3" s="215"/>
      <c r="D3" s="215"/>
      <c r="E3" s="215"/>
      <c r="F3" s="216"/>
    </row>
    <row r="4" spans="2:4" ht="14.25">
      <c r="B4" s="84"/>
      <c r="C4" s="84"/>
      <c r="D4" s="84"/>
    </row>
    <row r="5" spans="2:4" ht="14.25">
      <c r="B5" s="84"/>
      <c r="C5" s="84"/>
      <c r="D5" s="84"/>
    </row>
    <row r="6" spans="2:4" ht="18" customHeight="1" thickBot="1">
      <c r="B6" s="93"/>
      <c r="C6" s="94"/>
      <c r="D6" s="94"/>
    </row>
    <row r="7" spans="2:4" ht="54.75" customHeight="1">
      <c r="B7" s="129" t="s">
        <v>80</v>
      </c>
      <c r="C7" s="92" t="s">
        <v>29</v>
      </c>
      <c r="D7" s="103" t="s">
        <v>81</v>
      </c>
    </row>
    <row r="8" spans="2:4" ht="15">
      <c r="B8" s="9" t="s">
        <v>64</v>
      </c>
      <c r="C8" s="14">
        <v>402</v>
      </c>
      <c r="D8" s="17">
        <f>C8/C$19</f>
        <v>0.4148606811145511</v>
      </c>
    </row>
    <row r="9" spans="2:4" ht="15">
      <c r="B9" s="9" t="s">
        <v>66</v>
      </c>
      <c r="C9" s="14">
        <v>192</v>
      </c>
      <c r="D9" s="17">
        <f aca="true" t="shared" si="0" ref="D9:D18">C9/C$19</f>
        <v>0.19814241486068113</v>
      </c>
    </row>
    <row r="10" spans="2:4" ht="15">
      <c r="B10" s="9" t="s">
        <v>65</v>
      </c>
      <c r="C10" s="14">
        <v>148</v>
      </c>
      <c r="D10" s="17">
        <f t="shared" si="0"/>
        <v>0.15273477812177502</v>
      </c>
    </row>
    <row r="11" spans="2:4" ht="15">
      <c r="B11" s="9" t="s">
        <v>61</v>
      </c>
      <c r="C11" s="14">
        <v>80</v>
      </c>
      <c r="D11" s="17">
        <f t="shared" si="0"/>
        <v>0.0825593395252838</v>
      </c>
    </row>
    <row r="12" spans="2:4" ht="15">
      <c r="B12" s="9" t="s">
        <v>62</v>
      </c>
      <c r="C12" s="14">
        <v>41</v>
      </c>
      <c r="D12" s="17">
        <f t="shared" si="0"/>
        <v>0.04231166150670795</v>
      </c>
    </row>
    <row r="13" spans="2:4" ht="15">
      <c r="B13" s="9" t="s">
        <v>51</v>
      </c>
      <c r="C13" s="14">
        <v>22</v>
      </c>
      <c r="D13" s="17">
        <f t="shared" si="0"/>
        <v>0.022703818369453045</v>
      </c>
    </row>
    <row r="14" spans="2:4" ht="15">
      <c r="B14" s="9" t="s">
        <v>53</v>
      </c>
      <c r="C14" s="14">
        <v>13</v>
      </c>
      <c r="D14" s="17">
        <f t="shared" si="0"/>
        <v>0.013415892672858616</v>
      </c>
    </row>
    <row r="15" spans="2:4" ht="15">
      <c r="B15" s="9" t="s">
        <v>82</v>
      </c>
      <c r="C15" s="14">
        <v>7</v>
      </c>
      <c r="D15" s="17">
        <f t="shared" si="0"/>
        <v>0.007223942208462332</v>
      </c>
    </row>
    <row r="16" spans="2:4" ht="15">
      <c r="B16" s="9" t="s">
        <v>59</v>
      </c>
      <c r="C16" s="14">
        <v>6</v>
      </c>
      <c r="D16" s="17">
        <f t="shared" si="0"/>
        <v>0.006191950464396285</v>
      </c>
    </row>
    <row r="17" spans="2:4" ht="15">
      <c r="B17" s="9" t="s">
        <v>83</v>
      </c>
      <c r="C17" s="14">
        <v>5</v>
      </c>
      <c r="D17" s="17">
        <f t="shared" si="0"/>
        <v>0.005159958720330237</v>
      </c>
    </row>
    <row r="18" spans="2:4" ht="15">
      <c r="B18" s="9" t="s">
        <v>55</v>
      </c>
      <c r="C18" s="99">
        <v>53</v>
      </c>
      <c r="D18" s="17">
        <f t="shared" si="0"/>
        <v>0.054695562435500514</v>
      </c>
    </row>
    <row r="19" spans="2:4" ht="15" thickBot="1">
      <c r="B19" s="10" t="s">
        <v>19</v>
      </c>
      <c r="C19" s="130">
        <f>SUM(C8:C18)</f>
        <v>969</v>
      </c>
      <c r="D19" s="36">
        <f>C19/C$19</f>
        <v>1</v>
      </c>
    </row>
    <row r="20" spans="2:4" ht="15">
      <c r="B20" s="8"/>
      <c r="C20" s="95"/>
      <c r="D20" s="8"/>
    </row>
    <row r="21" spans="2:4" ht="15">
      <c r="B21" s="8"/>
      <c r="C21" s="96"/>
      <c r="D21" s="8"/>
    </row>
    <row r="22" spans="2:4" ht="15">
      <c r="B22" s="8"/>
      <c r="C22" s="8"/>
      <c r="D22" s="8"/>
    </row>
    <row r="23" spans="2:4" ht="15">
      <c r="B23" s="8"/>
      <c r="C23" s="8"/>
      <c r="D23" s="8"/>
    </row>
    <row r="24" spans="2:4" ht="15">
      <c r="B24" s="8"/>
      <c r="C24" s="8"/>
      <c r="D24" s="8"/>
    </row>
    <row r="25" spans="2:4" ht="15">
      <c r="B25" s="8"/>
      <c r="C25" s="8"/>
      <c r="D25" s="8"/>
    </row>
    <row r="26" spans="2:4" ht="15">
      <c r="B26" s="8"/>
      <c r="C26" s="8"/>
      <c r="D26" s="8"/>
    </row>
    <row r="27" spans="2:4" ht="15">
      <c r="B27" s="8"/>
      <c r="C27" s="8"/>
      <c r="D27" s="8"/>
    </row>
    <row r="28" spans="2:4" ht="15">
      <c r="B28" s="8"/>
      <c r="C28" s="8"/>
      <c r="D28" s="8"/>
    </row>
    <row r="29" spans="2:4" ht="15">
      <c r="B29" s="8"/>
      <c r="C29" s="8"/>
      <c r="D29" s="8"/>
    </row>
    <row r="30" spans="2:4" ht="15">
      <c r="B30" s="8"/>
      <c r="C30" s="8"/>
      <c r="D30" s="8"/>
    </row>
    <row r="31" spans="2:4" ht="15">
      <c r="B31" s="8"/>
      <c r="C31" s="8"/>
      <c r="D31" s="8"/>
    </row>
    <row r="32" spans="2:4" ht="15">
      <c r="B32" s="8"/>
      <c r="C32" s="8"/>
      <c r="D32" s="8"/>
    </row>
    <row r="33" spans="2:4" ht="15">
      <c r="B33" s="8"/>
      <c r="C33" s="8"/>
      <c r="D33" s="8"/>
    </row>
    <row r="34" spans="2:4" ht="15">
      <c r="B34" s="8"/>
      <c r="C34" s="8"/>
      <c r="D34" s="8"/>
    </row>
    <row r="35" spans="2:4" ht="15">
      <c r="B35" s="8"/>
      <c r="C35" s="8"/>
      <c r="D35" s="8"/>
    </row>
    <row r="36" spans="2:4" ht="15">
      <c r="B36" s="8"/>
      <c r="C36" s="8"/>
      <c r="D36" s="8"/>
    </row>
    <row r="37" spans="2:4" ht="15">
      <c r="B37" s="8"/>
      <c r="C37" s="8"/>
      <c r="D37" s="8"/>
    </row>
    <row r="38" spans="2:4" ht="15">
      <c r="B38" s="8"/>
      <c r="C38" s="8"/>
      <c r="D38" s="8"/>
    </row>
    <row r="39" spans="2:4" ht="15">
      <c r="B39" s="8"/>
      <c r="C39" s="8"/>
      <c r="D39" s="8"/>
    </row>
    <row r="40" spans="2:4" ht="15">
      <c r="B40" s="8"/>
      <c r="C40" s="8"/>
      <c r="D40" s="8"/>
    </row>
    <row r="41" spans="2:4" ht="15">
      <c r="B41" s="8"/>
      <c r="C41" s="8"/>
      <c r="D41" s="8"/>
    </row>
    <row r="42" spans="2:4" ht="15">
      <c r="B42" s="8"/>
      <c r="C42" s="8"/>
      <c r="D42" s="8"/>
    </row>
    <row r="43" spans="2:4" ht="15">
      <c r="B43" s="8"/>
      <c r="C43" s="8"/>
      <c r="D43" s="8"/>
    </row>
    <row r="44" spans="2:4" ht="15">
      <c r="B44" s="8"/>
      <c r="C44" s="8"/>
      <c r="D44" s="8"/>
    </row>
    <row r="45" spans="2:4" ht="15">
      <c r="B45" s="8"/>
      <c r="C45" s="8"/>
      <c r="D45" s="8"/>
    </row>
    <row r="46" spans="2:4" ht="15">
      <c r="B46" s="8"/>
      <c r="C46" s="8"/>
      <c r="D46" s="8"/>
    </row>
    <row r="47" spans="2:4" ht="15">
      <c r="B47" s="8"/>
      <c r="C47" s="8"/>
      <c r="D47" s="8"/>
    </row>
    <row r="48" spans="2:4" ht="15">
      <c r="B48" s="8"/>
      <c r="C48" s="8"/>
      <c r="D48" s="8"/>
    </row>
    <row r="49" spans="2:4" ht="15">
      <c r="B49" s="8"/>
      <c r="C49" s="8"/>
      <c r="D49" s="8"/>
    </row>
    <row r="50" ht="15.75" customHeight="1"/>
    <row r="51" ht="12.75" customHeight="1"/>
    <row r="52" ht="18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2:4" ht="15">
      <c r="B61" s="8"/>
      <c r="C61" s="8"/>
      <c r="D61" s="8"/>
    </row>
    <row r="62" spans="2:4" ht="15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76" spans="2:4" ht="15">
      <c r="B76" s="8"/>
      <c r="C76" s="8"/>
      <c r="D76" s="8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</sheetData>
  <sheetProtection/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2"/>
  <sheetViews>
    <sheetView zoomScaleSheetLayoutView="100" zoomScalePageLayoutView="0" workbookViewId="0" topLeftCell="A1">
      <selection activeCell="G42" sqref="G42"/>
    </sheetView>
  </sheetViews>
  <sheetFormatPr defaultColWidth="9.00390625" defaultRowHeight="12.75"/>
  <cols>
    <col min="1" max="1" width="9.375" style="25" customWidth="1"/>
    <col min="2" max="2" width="30.75390625" style="25" customWidth="1"/>
    <col min="3" max="3" width="12.875" style="25" customWidth="1"/>
    <col min="4" max="4" width="12.375" style="25" customWidth="1"/>
    <col min="5" max="5" width="10.25390625" style="25" customWidth="1"/>
    <col min="6" max="6" width="16.375" style="25" customWidth="1"/>
    <col min="7" max="7" width="9.25390625" style="25" customWidth="1"/>
    <col min="8" max="8" width="8.00390625" style="25" customWidth="1"/>
    <col min="9" max="9" width="20.875" style="25" bestFit="1" customWidth="1"/>
    <col min="10" max="11" width="14.125" style="25" bestFit="1" customWidth="1"/>
    <col min="12" max="16384" width="9.125" style="25" customWidth="1"/>
  </cols>
  <sheetData>
    <row r="3" spans="1:8" s="69" customFormat="1" ht="33" customHeight="1">
      <c r="A3" s="68"/>
      <c r="B3" s="221" t="s">
        <v>84</v>
      </c>
      <c r="C3" s="222"/>
      <c r="D3" s="222"/>
      <c r="E3" s="222"/>
      <c r="F3" s="223"/>
      <c r="G3" s="3"/>
      <c r="H3" s="34"/>
    </row>
    <row r="4" spans="1:8" s="69" customFormat="1" ht="14.25" customHeight="1">
      <c r="A4" s="68"/>
      <c r="B4" s="63"/>
      <c r="C4" s="82"/>
      <c r="D4" s="82"/>
      <c r="E4" s="82"/>
      <c r="F4" s="82"/>
      <c r="G4" s="86"/>
      <c r="H4" s="35"/>
    </row>
    <row r="5" spans="2:6" ht="15.75">
      <c r="B5" s="33"/>
      <c r="C5" s="33"/>
      <c r="D5" s="33"/>
      <c r="E5" s="33"/>
      <c r="F5" s="33"/>
    </row>
    <row r="6" spans="2:7" ht="16.5" thickBot="1">
      <c r="B6" s="61"/>
      <c r="C6" s="61"/>
      <c r="D6" s="61"/>
      <c r="E6" s="61"/>
      <c r="F6" s="61"/>
      <c r="G6" s="70"/>
    </row>
    <row r="7" spans="2:6" ht="37.5" customHeight="1" thickBot="1">
      <c r="B7" s="217" t="s">
        <v>85</v>
      </c>
      <c r="C7" s="218"/>
      <c r="D7" s="219"/>
      <c r="E7" s="219"/>
      <c r="F7" s="220"/>
    </row>
    <row r="8" spans="2:6" ht="39" customHeight="1" thickBot="1">
      <c r="B8" s="67"/>
      <c r="C8" s="168" t="s">
        <v>28</v>
      </c>
      <c r="D8" s="169" t="s">
        <v>29</v>
      </c>
      <c r="E8" s="26" t="s">
        <v>26</v>
      </c>
      <c r="F8" s="27" t="s">
        <v>27</v>
      </c>
    </row>
    <row r="9" spans="2:6" ht="15.75">
      <c r="B9" s="71" t="s">
        <v>86</v>
      </c>
      <c r="C9" s="141">
        <v>25</v>
      </c>
      <c r="D9" s="141">
        <v>12</v>
      </c>
      <c r="E9" s="40">
        <f>D9-C9</f>
        <v>-13</v>
      </c>
      <c r="F9" s="18">
        <f>(D9-C9)/ABS(C9)</f>
        <v>-0.52</v>
      </c>
    </row>
    <row r="10" spans="2:6" ht="35.25" customHeight="1">
      <c r="B10" s="182" t="s">
        <v>87</v>
      </c>
      <c r="C10" s="142">
        <v>83</v>
      </c>
      <c r="D10" s="142">
        <v>22</v>
      </c>
      <c r="E10" s="40">
        <f>D10-C10</f>
        <v>-61</v>
      </c>
      <c r="F10" s="18">
        <f>(D10-C10)/ABS(C10)</f>
        <v>-0.7349397590361446</v>
      </c>
    </row>
    <row r="11" spans="2:6" ht="29.25" customHeight="1">
      <c r="B11" s="73" t="s">
        <v>88</v>
      </c>
      <c r="C11" s="142">
        <v>2</v>
      </c>
      <c r="D11" s="142">
        <v>4</v>
      </c>
      <c r="E11" s="40">
        <f>D11-C11</f>
        <v>2</v>
      </c>
      <c r="F11" s="18">
        <f>(D11-C11)/ABS(C11)</f>
        <v>1</v>
      </c>
    </row>
    <row r="12" spans="2:6" ht="21.75" customHeight="1">
      <c r="B12" s="74" t="s">
        <v>89</v>
      </c>
      <c r="C12" s="142">
        <v>26966</v>
      </c>
      <c r="D12" s="142">
        <v>1279</v>
      </c>
      <c r="E12" s="40">
        <f>D12-C12</f>
        <v>-25687</v>
      </c>
      <c r="F12" s="18">
        <f>(D12-C12)/ABS(C12)</f>
        <v>-0.9525699028406142</v>
      </c>
    </row>
    <row r="13" spans="2:11" ht="19.5" customHeight="1" thickBot="1">
      <c r="B13" s="72" t="s">
        <v>90</v>
      </c>
      <c r="C13" s="143">
        <v>396</v>
      </c>
      <c r="D13" s="143">
        <v>1711</v>
      </c>
      <c r="E13" s="123">
        <f>D13-C13</f>
        <v>1315</v>
      </c>
      <c r="F13" s="124">
        <f>(D13-C13)/ABS(C13)</f>
        <v>3.3207070707070705</v>
      </c>
      <c r="K13" s="75"/>
    </row>
    <row r="14" spans="2:6" ht="15.75">
      <c r="B14" s="62"/>
      <c r="C14" s="76"/>
      <c r="D14" s="33"/>
      <c r="E14" s="33"/>
      <c r="F14" s="33"/>
    </row>
    <row r="15" spans="2:6" ht="15.75">
      <c r="B15" s="33"/>
      <c r="C15" s="33"/>
      <c r="D15" s="33"/>
      <c r="E15" s="33"/>
      <c r="F15" s="33"/>
    </row>
    <row r="16" spans="2:6" ht="15.75">
      <c r="B16" s="33"/>
      <c r="C16" s="33"/>
      <c r="D16" s="33"/>
      <c r="E16" s="33"/>
      <c r="F16" s="33"/>
    </row>
    <row r="17" spans="2:6" ht="15.75">
      <c r="B17" s="33"/>
      <c r="C17" s="33"/>
      <c r="D17" s="33"/>
      <c r="E17" s="33"/>
      <c r="F17" s="33"/>
    </row>
    <row r="18" spans="2:6" ht="15.75">
      <c r="B18" s="33"/>
      <c r="C18" s="33"/>
      <c r="D18" s="33"/>
      <c r="E18" s="33"/>
      <c r="F18" s="33"/>
    </row>
    <row r="19" spans="2:6" ht="15.75">
      <c r="B19" s="33"/>
      <c r="C19" s="33"/>
      <c r="D19" s="33"/>
      <c r="E19" s="33"/>
      <c r="F19" s="33"/>
    </row>
    <row r="20" spans="2:6" ht="15.75">
      <c r="B20" s="33"/>
      <c r="C20" s="33"/>
      <c r="D20" s="33"/>
      <c r="E20" s="33"/>
      <c r="F20" s="33"/>
    </row>
    <row r="21" spans="2:6" ht="15.75">
      <c r="B21" s="33"/>
      <c r="C21" s="33"/>
      <c r="D21" s="33"/>
      <c r="E21" s="33"/>
      <c r="F21" s="33"/>
    </row>
    <row r="22" spans="2:6" ht="15.75">
      <c r="B22" s="33"/>
      <c r="C22" s="33"/>
      <c r="D22" s="33"/>
      <c r="E22" s="33"/>
      <c r="F22" s="33"/>
    </row>
    <row r="23" spans="2:6" ht="15.75">
      <c r="B23" s="62"/>
      <c r="C23" s="60"/>
      <c r="D23" s="33"/>
      <c r="E23" s="33"/>
      <c r="F23" s="33"/>
    </row>
    <row r="24" spans="2:6" ht="15.75">
      <c r="B24" s="33"/>
      <c r="C24" s="33"/>
      <c r="D24" s="33"/>
      <c r="E24" s="33"/>
      <c r="F24" s="33"/>
    </row>
    <row r="25" spans="2:6" ht="15.75">
      <c r="B25" s="33"/>
      <c r="C25" s="33"/>
      <c r="D25" s="33"/>
      <c r="E25" s="33"/>
      <c r="F25" s="33"/>
    </row>
    <row r="26" spans="2:6" ht="15.75">
      <c r="B26" s="33"/>
      <c r="C26" s="33"/>
      <c r="D26" s="33"/>
      <c r="E26" s="33"/>
      <c r="F26" s="33"/>
    </row>
    <row r="27" spans="2:6" ht="15.75">
      <c r="B27" s="33"/>
      <c r="C27" s="33"/>
      <c r="D27" s="33"/>
      <c r="E27" s="33"/>
      <c r="F27" s="33"/>
    </row>
    <row r="28" spans="2:6" ht="15.75">
      <c r="B28" s="33"/>
      <c r="C28" s="33"/>
      <c r="D28" s="33"/>
      <c r="E28" s="33"/>
      <c r="F28" s="33"/>
    </row>
    <row r="29" spans="2:6" ht="15.75">
      <c r="B29" s="33"/>
      <c r="C29" s="33"/>
      <c r="D29" s="33"/>
      <c r="E29" s="33"/>
      <c r="F29" s="33"/>
    </row>
    <row r="30" spans="2:6" ht="15.75">
      <c r="B30" s="33"/>
      <c r="C30" s="33"/>
      <c r="D30" s="33"/>
      <c r="E30" s="33"/>
      <c r="F30" s="33"/>
    </row>
    <row r="31" spans="2:6" ht="15.75">
      <c r="B31" s="33"/>
      <c r="C31" s="33"/>
      <c r="D31" s="33"/>
      <c r="E31" s="33"/>
      <c r="F31" s="33"/>
    </row>
    <row r="32" spans="2:6" ht="15.75">
      <c r="B32" s="33"/>
      <c r="C32" s="33"/>
      <c r="D32" s="33"/>
      <c r="E32" s="33"/>
      <c r="F32" s="33"/>
    </row>
    <row r="33" spans="2:6" ht="15.75">
      <c r="B33" s="33"/>
      <c r="C33" s="33"/>
      <c r="D33" s="33"/>
      <c r="E33" s="33"/>
      <c r="F33" s="33"/>
    </row>
    <row r="34" spans="2:6" ht="15.75">
      <c r="B34" s="33"/>
      <c r="C34" s="33"/>
      <c r="D34" s="33"/>
      <c r="E34" s="33"/>
      <c r="F34" s="33"/>
    </row>
    <row r="35" spans="2:6" ht="15.75">
      <c r="B35" s="33"/>
      <c r="C35" s="33"/>
      <c r="D35" s="33"/>
      <c r="E35" s="33"/>
      <c r="F35" s="33"/>
    </row>
    <row r="36" spans="2:6" ht="15.75">
      <c r="B36" s="33"/>
      <c r="C36" s="33"/>
      <c r="D36" s="33"/>
      <c r="E36" s="33"/>
      <c r="F36" s="33"/>
    </row>
    <row r="37" spans="2:6" ht="15.75">
      <c r="B37" s="33"/>
      <c r="C37" s="33"/>
      <c r="D37" s="33"/>
      <c r="E37" s="33"/>
      <c r="F37" s="33"/>
    </row>
    <row r="38" spans="2:6" ht="15.75">
      <c r="B38" s="33"/>
      <c r="C38" s="33"/>
      <c r="D38" s="33"/>
      <c r="E38" s="33"/>
      <c r="F38" s="33"/>
    </row>
    <row r="39" spans="2:6" ht="15.75">
      <c r="B39" s="33"/>
      <c r="C39" s="33"/>
      <c r="D39" s="33"/>
      <c r="E39" s="33"/>
      <c r="F39" s="33"/>
    </row>
    <row r="40" spans="2:6" ht="15.75">
      <c r="B40" s="33"/>
      <c r="C40" s="33"/>
      <c r="D40" s="33"/>
      <c r="E40" s="33"/>
      <c r="F40" s="33"/>
    </row>
    <row r="41" spans="2:6" ht="15.75">
      <c r="B41" s="33"/>
      <c r="C41" s="33"/>
      <c r="D41" s="33"/>
      <c r="E41" s="33"/>
      <c r="F41" s="33"/>
    </row>
    <row r="42" spans="2:6" ht="15.75">
      <c r="B42" s="33"/>
      <c r="C42" s="33"/>
      <c r="D42" s="33"/>
      <c r="E42" s="33"/>
      <c r="F42" s="33"/>
    </row>
  </sheetData>
  <sheetProtection/>
  <mergeCells count="2">
    <mergeCell ref="B7:F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0"/>
  <sheetViews>
    <sheetView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14.125" style="65" customWidth="1"/>
    <col min="2" max="2" width="19.00390625" style="65" customWidth="1"/>
    <col min="3" max="3" width="20.625" style="65" customWidth="1"/>
    <col min="4" max="4" width="20.00390625" style="65" customWidth="1"/>
    <col min="5" max="5" width="13.875" style="65" customWidth="1"/>
    <col min="6" max="6" width="4.125" style="65" customWidth="1"/>
    <col min="7" max="16384" width="9.125" style="65" customWidth="1"/>
  </cols>
  <sheetData>
    <row r="3" spans="1:6" s="5" customFormat="1" ht="49.5" customHeight="1">
      <c r="A3" s="208" t="s">
        <v>91</v>
      </c>
      <c r="B3" s="226"/>
      <c r="C3" s="226"/>
      <c r="D3" s="226"/>
      <c r="E3" s="227"/>
      <c r="F3" s="35"/>
    </row>
    <row r="4" spans="2:6" s="5" customFormat="1" ht="15">
      <c r="B4" s="63"/>
      <c r="C4" s="63"/>
      <c r="D4" s="63"/>
      <c r="E4" s="63"/>
      <c r="F4" s="35"/>
    </row>
    <row r="5" spans="1:6" ht="12.75" customHeight="1">
      <c r="A5" s="64"/>
      <c r="B5" s="64"/>
      <c r="C5" s="64"/>
      <c r="D5" s="64"/>
      <c r="E5" s="64"/>
      <c r="F5" s="64"/>
    </row>
    <row r="6" spans="1:6" ht="12.75" customHeight="1" thickBot="1">
      <c r="A6" s="64"/>
      <c r="B6" s="64"/>
      <c r="C6" s="64"/>
      <c r="D6" s="64"/>
      <c r="E6" s="64"/>
      <c r="F6" s="64"/>
    </row>
    <row r="7" spans="1:6" ht="30" customHeight="1" thickBot="1">
      <c r="A7" s="64"/>
      <c r="B7" s="224" t="s">
        <v>92</v>
      </c>
      <c r="C7" s="225"/>
      <c r="D7" s="225"/>
      <c r="F7" s="64"/>
    </row>
    <row r="8" spans="1:6" ht="27" customHeight="1" thickBot="1">
      <c r="A8" s="64"/>
      <c r="B8" s="101" t="s">
        <v>48</v>
      </c>
      <c r="C8" s="101" t="s">
        <v>28</v>
      </c>
      <c r="D8" s="183" t="s">
        <v>29</v>
      </c>
      <c r="F8" s="64"/>
    </row>
    <row r="9" spans="1:4" ht="15.75">
      <c r="A9" s="64"/>
      <c r="B9" s="154" t="s">
        <v>64</v>
      </c>
      <c r="C9" s="144">
        <v>49</v>
      </c>
      <c r="D9" s="148">
        <v>96</v>
      </c>
    </row>
    <row r="10" spans="1:4" ht="19.5" customHeight="1">
      <c r="A10" s="64"/>
      <c r="B10" s="154" t="s">
        <v>66</v>
      </c>
      <c r="C10" s="145">
        <v>22</v>
      </c>
      <c r="D10" s="149">
        <v>46</v>
      </c>
    </row>
    <row r="11" spans="1:4" ht="15.75">
      <c r="A11" s="64"/>
      <c r="B11" s="154" t="s">
        <v>61</v>
      </c>
      <c r="C11" s="145">
        <v>92</v>
      </c>
      <c r="D11" s="149">
        <v>41</v>
      </c>
    </row>
    <row r="12" spans="2:4" ht="17.25" customHeight="1">
      <c r="B12" s="154" t="s">
        <v>62</v>
      </c>
      <c r="C12" s="145">
        <v>25</v>
      </c>
      <c r="D12" s="149">
        <v>28</v>
      </c>
    </row>
    <row r="13" spans="2:4" ht="17.25" customHeight="1">
      <c r="B13" s="154" t="s">
        <v>65</v>
      </c>
      <c r="C13" s="145">
        <v>26</v>
      </c>
      <c r="D13" s="149">
        <v>23</v>
      </c>
    </row>
    <row r="14" spans="2:4" ht="17.25" customHeight="1">
      <c r="B14" s="155" t="s">
        <v>53</v>
      </c>
      <c r="C14" s="146">
        <v>81</v>
      </c>
      <c r="D14" s="149">
        <v>9</v>
      </c>
    </row>
    <row r="15" spans="2:4" ht="17.25" customHeight="1" thickBot="1">
      <c r="B15" s="111" t="s">
        <v>55</v>
      </c>
      <c r="C15" s="147">
        <v>112</v>
      </c>
      <c r="D15" s="150">
        <v>34</v>
      </c>
    </row>
    <row r="16" spans="2:4" ht="16.5" thickBot="1">
      <c r="B16" s="112" t="s">
        <v>19</v>
      </c>
      <c r="C16" s="113">
        <f>SUM(C9:C15)</f>
        <v>407</v>
      </c>
      <c r="D16" s="114">
        <f>SUM(D9:D15)</f>
        <v>277</v>
      </c>
    </row>
    <row r="17" spans="2:4" ht="15.75">
      <c r="B17" s="120"/>
      <c r="C17" s="121"/>
      <c r="D17" s="122"/>
    </row>
    <row r="18" spans="2:4" ht="15.75">
      <c r="B18" s="120"/>
      <c r="C18" s="121"/>
      <c r="D18" s="122"/>
    </row>
    <row r="19" spans="2:4" ht="12.75" customHeight="1">
      <c r="B19" s="66"/>
      <c r="C19" s="66"/>
      <c r="D19" s="66"/>
    </row>
    <row r="20" spans="2:4" ht="12.75" customHeight="1">
      <c r="B20" s="66"/>
      <c r="C20" s="66"/>
      <c r="D20" s="6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B7:D7"/>
    <mergeCell ref="A3:E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="110" zoomScaleNormal="110" zoomScaleSheetLayoutView="100" workbookViewId="0" topLeftCell="A1">
      <selection activeCell="D33" sqref="D33"/>
    </sheetView>
  </sheetViews>
  <sheetFormatPr defaultColWidth="9.00390625" defaultRowHeight="12.75"/>
  <cols>
    <col min="1" max="1" width="8.125" style="25" customWidth="1"/>
    <col min="2" max="2" width="42.375" style="25" customWidth="1"/>
    <col min="3" max="3" width="49.75390625" style="25" customWidth="1"/>
    <col min="4" max="4" width="8.00390625" style="25" customWidth="1"/>
    <col min="5" max="16384" width="9.125" style="25" customWidth="1"/>
  </cols>
  <sheetData>
    <row r="1" spans="1:3" ht="15">
      <c r="A1" s="24"/>
      <c r="B1" s="24"/>
      <c r="C1" s="24"/>
    </row>
    <row r="2" spans="1:3" ht="14.25">
      <c r="A2" s="50"/>
      <c r="B2" s="188" t="s">
        <v>3</v>
      </c>
      <c r="C2" s="189"/>
    </row>
    <row r="3" spans="1:3" ht="14.25">
      <c r="A3" s="50"/>
      <c r="B3" s="190" t="s">
        <v>4</v>
      </c>
      <c r="C3" s="191"/>
    </row>
    <row r="4" spans="1:4" ht="15">
      <c r="A4" s="50"/>
      <c r="B4" s="50"/>
      <c r="C4" s="50"/>
      <c r="D4" s="24"/>
    </row>
    <row r="5" spans="1:4" ht="13.5" customHeight="1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3" ht="15.75" thickBot="1">
      <c r="A7" s="24"/>
      <c r="B7" s="24"/>
      <c r="C7" s="24"/>
    </row>
    <row r="8" spans="1:3" ht="36" customHeight="1" thickBot="1">
      <c r="A8" s="24"/>
      <c r="B8" s="166" t="s">
        <v>5</v>
      </c>
      <c r="C8" s="132" t="s">
        <v>6</v>
      </c>
    </row>
    <row r="9" spans="1:3" ht="15.75" customHeight="1">
      <c r="A9" s="24"/>
      <c r="B9" s="29" t="s">
        <v>95</v>
      </c>
      <c r="C9" s="134">
        <v>4884</v>
      </c>
    </row>
    <row r="10" spans="1:3" ht="15.75" customHeight="1">
      <c r="A10" s="24"/>
      <c r="B10" s="29" t="s">
        <v>96</v>
      </c>
      <c r="C10" s="134">
        <v>2470</v>
      </c>
    </row>
    <row r="11" spans="1:3" ht="15.75" customHeight="1">
      <c r="A11" s="24"/>
      <c r="B11" s="29" t="s">
        <v>7</v>
      </c>
      <c r="C11" s="134">
        <v>55202</v>
      </c>
    </row>
    <row r="12" spans="1:3" ht="15.75" customHeight="1">
      <c r="A12" s="24"/>
      <c r="B12" s="29" t="s">
        <v>8</v>
      </c>
      <c r="C12" s="134">
        <v>122</v>
      </c>
    </row>
    <row r="13" spans="1:3" ht="15" customHeight="1">
      <c r="A13" s="24"/>
      <c r="B13" s="29" t="s">
        <v>9</v>
      </c>
      <c r="C13" s="134">
        <v>107915</v>
      </c>
    </row>
    <row r="14" spans="1:3" ht="15" customHeight="1">
      <c r="A14" s="24"/>
      <c r="B14" s="29" t="s">
        <v>10</v>
      </c>
      <c r="C14" s="134">
        <v>17879</v>
      </c>
    </row>
    <row r="15" spans="1:3" ht="30" customHeight="1">
      <c r="A15" s="24"/>
      <c r="B15" s="42" t="s">
        <v>11</v>
      </c>
      <c r="C15" s="134">
        <v>5338</v>
      </c>
    </row>
    <row r="16" spans="1:4" ht="30">
      <c r="A16" s="24"/>
      <c r="B16" s="42" t="s">
        <v>12</v>
      </c>
      <c r="C16" s="134">
        <v>684</v>
      </c>
      <c r="D16" s="25" t="s">
        <v>0</v>
      </c>
    </row>
    <row r="17" spans="1:3" ht="15" customHeight="1">
      <c r="A17" s="24"/>
      <c r="B17" s="29" t="s">
        <v>13</v>
      </c>
      <c r="C17" s="134">
        <v>660</v>
      </c>
    </row>
    <row r="18" spans="1:3" ht="17.25" customHeight="1">
      <c r="A18" s="24"/>
      <c r="B18" s="29" t="s">
        <v>14</v>
      </c>
      <c r="C18" s="134">
        <v>20378</v>
      </c>
    </row>
    <row r="19" spans="1:3" ht="15.75" customHeight="1">
      <c r="A19" s="24"/>
      <c r="B19" s="167" t="s">
        <v>15</v>
      </c>
      <c r="C19" s="134">
        <v>12</v>
      </c>
    </row>
    <row r="20" spans="1:3" ht="15">
      <c r="A20" s="24"/>
      <c r="B20" s="43" t="s">
        <v>16</v>
      </c>
      <c r="C20" s="134">
        <v>1833</v>
      </c>
    </row>
    <row r="21" spans="1:3" ht="30">
      <c r="A21" s="24"/>
      <c r="B21" s="43" t="s">
        <v>17</v>
      </c>
      <c r="C21" s="134">
        <v>1540</v>
      </c>
    </row>
    <row r="22" spans="1:3" ht="16.5" customHeight="1">
      <c r="A22" s="24"/>
      <c r="B22" s="167" t="s">
        <v>18</v>
      </c>
      <c r="C22" s="135">
        <v>48</v>
      </c>
    </row>
    <row r="23" spans="1:6" ht="18.75" customHeight="1" thickBot="1">
      <c r="A23" s="24"/>
      <c r="B23" s="97" t="s">
        <v>19</v>
      </c>
      <c r="C23" s="133">
        <f>SUM(C9:C22)</f>
        <v>218965</v>
      </c>
      <c r="F23" s="25" t="s">
        <v>0</v>
      </c>
    </row>
    <row r="24" spans="1:3" ht="15">
      <c r="A24" s="24"/>
      <c r="B24" s="87"/>
      <c r="C24" s="24"/>
    </row>
    <row r="25" spans="1:3" ht="15">
      <c r="A25" s="24"/>
      <c r="B25" s="55" t="s">
        <v>20</v>
      </c>
      <c r="C25" s="24"/>
    </row>
    <row r="26" spans="1:3" ht="15">
      <c r="A26" s="24"/>
      <c r="B26" s="55" t="s">
        <v>21</v>
      </c>
      <c r="C26" s="24"/>
    </row>
    <row r="27" spans="1:3" ht="15">
      <c r="A27" s="24"/>
      <c r="B27" s="24"/>
      <c r="C27" s="24"/>
    </row>
    <row r="28" spans="1:3" ht="15">
      <c r="A28" s="24"/>
      <c r="B28" s="24"/>
      <c r="C28" s="24"/>
    </row>
    <row r="29" spans="1:3" ht="15">
      <c r="A29" s="24"/>
      <c r="B29" s="24"/>
      <c r="C29" s="24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="115" zoomScaleNormal="115" zoomScaleSheetLayoutView="100" workbookViewId="0" topLeftCell="A1">
      <selection activeCell="F10" sqref="F10"/>
    </sheetView>
  </sheetViews>
  <sheetFormatPr defaultColWidth="9.00390625" defaultRowHeight="12.75"/>
  <cols>
    <col min="1" max="1" width="8.375" style="25" customWidth="1"/>
    <col min="2" max="2" width="29.875" style="25" customWidth="1"/>
    <col min="3" max="3" width="14.625" style="25" customWidth="1"/>
    <col min="4" max="4" width="12.00390625" style="25" customWidth="1"/>
    <col min="5" max="5" width="11.75390625" style="25" customWidth="1"/>
    <col min="6" max="6" width="11.00390625" style="25" customWidth="1"/>
    <col min="7" max="7" width="10.125" style="25" customWidth="1"/>
    <col min="8" max="8" width="8.375" style="25" customWidth="1"/>
    <col min="9" max="16384" width="9.125" style="25" customWidth="1"/>
  </cols>
  <sheetData>
    <row r="4" spans="2:8" ht="27.75" customHeight="1">
      <c r="B4" s="199" t="s">
        <v>22</v>
      </c>
      <c r="C4" s="200"/>
      <c r="D4" s="200"/>
      <c r="E4" s="200"/>
      <c r="F4" s="200"/>
      <c r="G4" s="200"/>
      <c r="H4" s="201"/>
    </row>
    <row r="5" spans="2:8" ht="20.25" customHeight="1">
      <c r="B5" s="202" t="s">
        <v>23</v>
      </c>
      <c r="C5" s="203"/>
      <c r="D5" s="203"/>
      <c r="E5" s="203"/>
      <c r="F5" s="203"/>
      <c r="G5" s="203"/>
      <c r="H5" s="204"/>
    </row>
    <row r="6" spans="2:7" ht="15">
      <c r="B6" s="24"/>
      <c r="C6" s="24"/>
      <c r="D6" s="24"/>
      <c r="E6" s="24"/>
      <c r="F6" s="24"/>
      <c r="G6" s="24"/>
    </row>
    <row r="7" spans="2:7" ht="15">
      <c r="B7" s="24"/>
      <c r="C7" s="24"/>
      <c r="D7" s="24"/>
      <c r="E7" s="24"/>
      <c r="F7" s="24"/>
      <c r="G7" s="24"/>
    </row>
    <row r="8" spans="2:7" ht="15.75" thickBot="1">
      <c r="B8" s="24"/>
      <c r="C8" s="24"/>
      <c r="D8" s="24"/>
      <c r="E8" s="24"/>
      <c r="F8" s="24"/>
      <c r="G8" s="24"/>
    </row>
    <row r="9" spans="2:7" ht="33" customHeight="1" thickBot="1">
      <c r="B9" s="197" t="s">
        <v>24</v>
      </c>
      <c r="C9" s="192" t="s">
        <v>25</v>
      </c>
      <c r="D9" s="193"/>
      <c r="E9" s="193"/>
      <c r="F9" s="194"/>
      <c r="G9" s="24"/>
    </row>
    <row r="10" spans="2:7" ht="45" customHeight="1" thickBot="1">
      <c r="B10" s="198"/>
      <c r="C10" s="168" t="s">
        <v>28</v>
      </c>
      <c r="D10" s="169" t="s">
        <v>29</v>
      </c>
      <c r="E10" s="26" t="s">
        <v>26</v>
      </c>
      <c r="F10" s="27" t="s">
        <v>27</v>
      </c>
      <c r="G10" s="24"/>
    </row>
    <row r="11" spans="2:7" ht="21" customHeight="1">
      <c r="B11" s="28" t="s">
        <v>9</v>
      </c>
      <c r="C11" s="31">
        <v>1916</v>
      </c>
      <c r="D11" s="159">
        <v>2106</v>
      </c>
      <c r="E11" s="31">
        <f>D11-C11</f>
        <v>190</v>
      </c>
      <c r="F11" s="116">
        <f>(D11-C11)/ABS(C11)</f>
        <v>0.09916492693110647</v>
      </c>
      <c r="G11" s="24"/>
    </row>
    <row r="12" spans="2:7" ht="19.5" customHeight="1">
      <c r="B12" s="29" t="s">
        <v>10</v>
      </c>
      <c r="C12" s="19">
        <v>241</v>
      </c>
      <c r="D12" s="99">
        <v>238</v>
      </c>
      <c r="E12" s="31">
        <f>D12-C12</f>
        <v>-3</v>
      </c>
      <c r="F12" s="116">
        <f>(D12-C12)/ABS(C12)</f>
        <v>-0.012448132780082987</v>
      </c>
      <c r="G12" s="24"/>
    </row>
    <row r="13" spans="2:7" ht="48.75" customHeight="1">
      <c r="B13" s="42" t="s">
        <v>12</v>
      </c>
      <c r="C13" s="13">
        <v>24</v>
      </c>
      <c r="D13" s="160">
        <v>23</v>
      </c>
      <c r="E13" s="31">
        <f>D13-C13</f>
        <v>-1</v>
      </c>
      <c r="F13" s="116">
        <f>(D13-C13)/ABS(C13)</f>
        <v>-0.041666666666666664</v>
      </c>
      <c r="G13" s="24"/>
    </row>
    <row r="14" spans="2:7" ht="47.25" customHeight="1" thickBot="1">
      <c r="B14" s="43" t="s">
        <v>11</v>
      </c>
      <c r="C14" s="20">
        <v>247</v>
      </c>
      <c r="D14" s="161">
        <v>206</v>
      </c>
      <c r="E14" s="31">
        <f>D14-C14</f>
        <v>-41</v>
      </c>
      <c r="F14" s="117">
        <f>(D14-C14)/ABS(C14)</f>
        <v>-0.1659919028340081</v>
      </c>
      <c r="G14" s="24"/>
    </row>
    <row r="15" spans="2:7" ht="30" customHeight="1" thickBot="1">
      <c r="B15" s="77" t="s">
        <v>30</v>
      </c>
      <c r="C15" s="41">
        <f>SUM(C11:C14)</f>
        <v>2428</v>
      </c>
      <c r="D15" s="165">
        <f>SUM(D11:D14)</f>
        <v>2573</v>
      </c>
      <c r="E15" s="41">
        <f>D15-C15</f>
        <v>145</v>
      </c>
      <c r="F15" s="118">
        <f>(D15-C15)/ABS(C15)</f>
        <v>0.05971993410214168</v>
      </c>
      <c r="G15" s="24"/>
    </row>
    <row r="16" spans="2:7" ht="15">
      <c r="B16" s="195"/>
      <c r="C16" s="196"/>
      <c r="D16" s="196"/>
      <c r="E16" s="24"/>
      <c r="F16" s="24"/>
      <c r="G16" s="24"/>
    </row>
  </sheetData>
  <sheetProtection/>
  <mergeCells count="5">
    <mergeCell ref="C9:F9"/>
    <mergeCell ref="B16:D16"/>
    <mergeCell ref="B9:B10"/>
    <mergeCell ref="B4:H4"/>
    <mergeCell ref="B5:H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SheetLayoutView="100" zoomScalePageLayoutView="0" workbookViewId="0" topLeftCell="A1">
      <selection activeCell="G43" sqref="G43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05" t="s">
        <v>31</v>
      </c>
      <c r="C3" s="206"/>
      <c r="D3" s="206"/>
      <c r="E3" s="206"/>
      <c r="F3" s="189"/>
      <c r="G3" s="35"/>
      <c r="H3" s="83"/>
      <c r="I3" s="83"/>
    </row>
    <row r="4" spans="2:10" ht="15">
      <c r="B4" s="190" t="s">
        <v>32</v>
      </c>
      <c r="C4" s="207"/>
      <c r="D4" s="207"/>
      <c r="E4" s="207"/>
      <c r="F4" s="191"/>
      <c r="G4" s="35"/>
      <c r="H4" s="85"/>
      <c r="I4" s="85"/>
      <c r="J4" s="2"/>
    </row>
    <row r="5" spans="2:9" ht="15">
      <c r="B5" s="24"/>
      <c r="C5" s="24"/>
      <c r="D5" s="24"/>
      <c r="E5" s="24"/>
      <c r="F5" s="24"/>
      <c r="G5" s="24"/>
      <c r="H5" s="83"/>
      <c r="I5" s="83"/>
    </row>
    <row r="6" spans="2:7" ht="15">
      <c r="B6" s="24"/>
      <c r="C6" s="24"/>
      <c r="D6" s="24"/>
      <c r="E6" s="24"/>
      <c r="F6" s="24"/>
      <c r="G6" s="24"/>
    </row>
    <row r="7" spans="2:7" ht="15.75" thickBot="1">
      <c r="B7" s="24"/>
      <c r="C7" s="24"/>
      <c r="D7" s="24"/>
      <c r="E7" s="24"/>
      <c r="F7" s="24"/>
      <c r="G7" s="24"/>
    </row>
    <row r="8" spans="2:7" ht="40.5" customHeight="1" thickBot="1">
      <c r="B8" s="38" t="s">
        <v>5</v>
      </c>
      <c r="C8" s="192" t="s">
        <v>25</v>
      </c>
      <c r="D8" s="193"/>
      <c r="E8" s="193"/>
      <c r="F8" s="194"/>
      <c r="G8" s="24"/>
    </row>
    <row r="9" spans="2:8" ht="42" customHeight="1" thickBot="1">
      <c r="B9" s="44"/>
      <c r="C9" s="168" t="s">
        <v>28</v>
      </c>
      <c r="D9" s="169" t="s">
        <v>29</v>
      </c>
      <c r="E9" s="26" t="s">
        <v>26</v>
      </c>
      <c r="F9" s="27" t="s">
        <v>27</v>
      </c>
      <c r="G9" s="24"/>
      <c r="H9" s="128"/>
    </row>
    <row r="10" spans="2:7" ht="19.5" customHeight="1" thickBot="1">
      <c r="B10" s="56" t="s">
        <v>7</v>
      </c>
      <c r="C10" s="140">
        <v>5112</v>
      </c>
      <c r="D10" s="162">
        <v>6006</v>
      </c>
      <c r="E10" s="39">
        <f>D10-C10</f>
        <v>894</v>
      </c>
      <c r="F10" s="45">
        <f aca="true" t="shared" si="0" ref="F10:F15">(D10-C10)/ABS(C10)</f>
        <v>0.17488262910798122</v>
      </c>
      <c r="G10" s="24"/>
    </row>
    <row r="11" spans="2:7" ht="19.5" customHeight="1">
      <c r="B11" s="57" t="s">
        <v>8</v>
      </c>
      <c r="C11" s="19">
        <v>0</v>
      </c>
      <c r="D11" s="99">
        <v>2</v>
      </c>
      <c r="E11" s="19">
        <f>D11-C11</f>
        <v>2</v>
      </c>
      <c r="F11" s="45">
        <v>1</v>
      </c>
      <c r="G11" s="24"/>
    </row>
    <row r="12" spans="2:7" ht="20.25" customHeight="1">
      <c r="B12" s="58" t="s">
        <v>13</v>
      </c>
      <c r="C12" s="13">
        <v>22</v>
      </c>
      <c r="D12" s="14">
        <v>9</v>
      </c>
      <c r="E12" s="19">
        <f>D12-C12</f>
        <v>-13</v>
      </c>
      <c r="F12" s="17">
        <f t="shared" si="0"/>
        <v>-0.5909090909090909</v>
      </c>
      <c r="G12" s="24"/>
    </row>
    <row r="13" spans="2:7" ht="21" customHeight="1">
      <c r="B13" s="58" t="s">
        <v>33</v>
      </c>
      <c r="C13" s="19">
        <v>463</v>
      </c>
      <c r="D13" s="99">
        <v>1417</v>
      </c>
      <c r="E13" s="19">
        <f>D13-C13</f>
        <v>954</v>
      </c>
      <c r="F13" s="17">
        <f t="shared" si="0"/>
        <v>2.060475161987041</v>
      </c>
      <c r="G13" s="24"/>
    </row>
    <row r="14" spans="2:7" ht="20.25" customHeight="1" thickBot="1">
      <c r="B14" s="59" t="s">
        <v>15</v>
      </c>
      <c r="C14" s="152">
        <v>1</v>
      </c>
      <c r="D14" s="136">
        <v>0</v>
      </c>
      <c r="E14" s="32">
        <f>D14-C14</f>
        <v>-1</v>
      </c>
      <c r="F14" s="46">
        <f t="shared" si="0"/>
        <v>-1</v>
      </c>
      <c r="G14" s="24"/>
    </row>
    <row r="15" spans="2:7" ht="18" customHeight="1" thickBot="1">
      <c r="B15" s="47" t="s">
        <v>30</v>
      </c>
      <c r="C15" s="30">
        <f>SUM(C10:C14)</f>
        <v>5598</v>
      </c>
      <c r="D15" s="30">
        <f>SUM(D10:D14)</f>
        <v>7434</v>
      </c>
      <c r="E15" s="30">
        <f>SUM(E10:E14)</f>
        <v>1836</v>
      </c>
      <c r="F15" s="48">
        <f t="shared" si="0"/>
        <v>0.3279742765273312</v>
      </c>
      <c r="G15" s="24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83"/>
      <c r="C38" s="83"/>
      <c r="D38" s="83"/>
      <c r="E38" s="83"/>
      <c r="F38" s="83"/>
      <c r="G38" s="83"/>
      <c r="H38" s="83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zoomScaleSheetLayoutView="100" zoomScalePageLayoutView="0" workbookViewId="0" topLeftCell="A1">
      <selection activeCell="I46" sqref="I46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1.00390625" style="0" customWidth="1"/>
    <col min="5" max="5" width="12.125" style="0" customWidth="1"/>
    <col min="6" max="6" width="11.62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08" t="s">
        <v>34</v>
      </c>
      <c r="C3" s="209"/>
      <c r="D3" s="209"/>
      <c r="E3" s="209"/>
      <c r="F3" s="209"/>
      <c r="G3" s="209"/>
      <c r="H3" s="210"/>
    </row>
    <row r="4" spans="2:8" ht="15" customHeight="1">
      <c r="B4" s="81"/>
      <c r="C4" s="81"/>
      <c r="D4" s="81"/>
      <c r="E4" s="81"/>
      <c r="F4" s="81"/>
      <c r="G4" s="81"/>
      <c r="H4" s="81"/>
    </row>
    <row r="5" spans="2:8" ht="15.75">
      <c r="B5" s="7"/>
      <c r="C5" s="7"/>
      <c r="D5" s="7"/>
      <c r="E5" s="7"/>
      <c r="F5" s="7"/>
      <c r="G5" s="7"/>
      <c r="H5" s="7"/>
    </row>
    <row r="6" spans="2:8" ht="16.5" thickBot="1">
      <c r="B6" s="7"/>
      <c r="C6" s="7"/>
      <c r="D6" s="7"/>
      <c r="E6" s="7"/>
      <c r="F6" s="7"/>
      <c r="G6" s="7"/>
      <c r="H6" s="7"/>
    </row>
    <row r="7" spans="2:8" ht="50.25" customHeight="1">
      <c r="B7" s="170" t="s">
        <v>35</v>
      </c>
      <c r="C7" s="92" t="s">
        <v>28</v>
      </c>
      <c r="D7" s="92" t="s">
        <v>36</v>
      </c>
      <c r="E7" s="92" t="s">
        <v>29</v>
      </c>
      <c r="F7" s="92" t="s">
        <v>36</v>
      </c>
      <c r="G7" s="102" t="s">
        <v>37</v>
      </c>
      <c r="H7" s="103" t="s">
        <v>38</v>
      </c>
    </row>
    <row r="8" spans="2:8" ht="15.75">
      <c r="B8" s="171" t="s">
        <v>39</v>
      </c>
      <c r="C8" s="19">
        <v>2004</v>
      </c>
      <c r="D8" s="100">
        <f aca="true" t="shared" si="0" ref="D8:D14">C8/C$14</f>
        <v>0.392018779342723</v>
      </c>
      <c r="E8" s="99">
        <v>2569</v>
      </c>
      <c r="F8" s="16">
        <f aca="true" t="shared" si="1" ref="F8:F14">E8/E$14</f>
        <v>0.42773892773892774</v>
      </c>
      <c r="G8" s="19">
        <f>E8-C8</f>
        <v>565</v>
      </c>
      <c r="H8" s="17">
        <f>(E8-C8)/ABS(C8)</f>
        <v>0.281936127744511</v>
      </c>
    </row>
    <row r="9" spans="2:8" ht="19.5" customHeight="1">
      <c r="B9" s="172" t="s">
        <v>40</v>
      </c>
      <c r="C9" s="19">
        <v>1278</v>
      </c>
      <c r="D9" s="100">
        <f t="shared" si="0"/>
        <v>0.25</v>
      </c>
      <c r="E9" s="99">
        <v>1627</v>
      </c>
      <c r="F9" s="16">
        <f t="shared" si="1"/>
        <v>0.2708957708957709</v>
      </c>
      <c r="G9" s="19">
        <f aca="true" t="shared" si="2" ref="G9:G14">E9-C9</f>
        <v>349</v>
      </c>
      <c r="H9" s="17">
        <f aca="true" t="shared" si="3" ref="H9:H14">(E9-C9)/ABS(C9)</f>
        <v>0.2730829420970266</v>
      </c>
    </row>
    <row r="10" spans="2:8" ht="19.5" customHeight="1">
      <c r="B10" s="172" t="s">
        <v>41</v>
      </c>
      <c r="C10" s="19">
        <v>785</v>
      </c>
      <c r="D10" s="100">
        <f t="shared" si="0"/>
        <v>0.1535602503912363</v>
      </c>
      <c r="E10" s="99">
        <v>748</v>
      </c>
      <c r="F10" s="16">
        <f t="shared" si="1"/>
        <v>0.12454212454212454</v>
      </c>
      <c r="G10" s="19">
        <f t="shared" si="2"/>
        <v>-37</v>
      </c>
      <c r="H10" s="17">
        <f t="shared" si="3"/>
        <v>-0.04713375796178344</v>
      </c>
    </row>
    <row r="11" spans="2:8" ht="19.5" customHeight="1">
      <c r="B11" s="172" t="s">
        <v>42</v>
      </c>
      <c r="C11" s="19">
        <v>771</v>
      </c>
      <c r="D11" s="100">
        <f t="shared" si="0"/>
        <v>0.15082159624413147</v>
      </c>
      <c r="E11" s="99">
        <v>669</v>
      </c>
      <c r="F11" s="16">
        <f t="shared" si="1"/>
        <v>0.11138861138861139</v>
      </c>
      <c r="G11" s="19">
        <f t="shared" si="2"/>
        <v>-102</v>
      </c>
      <c r="H11" s="17">
        <f t="shared" si="3"/>
        <v>-0.13229571984435798</v>
      </c>
    </row>
    <row r="12" spans="2:8" ht="20.25" customHeight="1">
      <c r="B12" s="172" t="s">
        <v>43</v>
      </c>
      <c r="C12" s="19">
        <v>204</v>
      </c>
      <c r="D12" s="100">
        <f t="shared" si="0"/>
        <v>0.03990610328638498</v>
      </c>
      <c r="E12" s="99">
        <v>310</v>
      </c>
      <c r="F12" s="16">
        <f t="shared" si="1"/>
        <v>0.051615051615051616</v>
      </c>
      <c r="G12" s="19">
        <f t="shared" si="2"/>
        <v>106</v>
      </c>
      <c r="H12" s="17">
        <f t="shared" si="3"/>
        <v>0.5196078431372549</v>
      </c>
    </row>
    <row r="13" spans="2:8" ht="19.5" customHeight="1" thickBot="1">
      <c r="B13" s="173" t="s">
        <v>44</v>
      </c>
      <c r="C13" s="153">
        <v>70</v>
      </c>
      <c r="D13" s="100">
        <f t="shared" si="0"/>
        <v>0.013693270735524257</v>
      </c>
      <c r="E13" s="136">
        <v>83</v>
      </c>
      <c r="F13" s="119">
        <f t="shared" si="1"/>
        <v>0.01381951381951382</v>
      </c>
      <c r="G13" s="20">
        <f t="shared" si="2"/>
        <v>13</v>
      </c>
      <c r="H13" s="115">
        <f t="shared" si="3"/>
        <v>0.18571428571428572</v>
      </c>
    </row>
    <row r="14" spans="2:8" ht="21.75" customHeight="1" thickBot="1">
      <c r="B14" s="174" t="s">
        <v>30</v>
      </c>
      <c r="C14" s="30">
        <f>SUM(C8:C13)</f>
        <v>5112</v>
      </c>
      <c r="D14" s="131">
        <f t="shared" si="0"/>
        <v>1</v>
      </c>
      <c r="E14" s="30">
        <f>SUM(E8:E13)</f>
        <v>6006</v>
      </c>
      <c r="F14" s="131">
        <f t="shared" si="1"/>
        <v>1</v>
      </c>
      <c r="G14" s="30">
        <f t="shared" si="2"/>
        <v>894</v>
      </c>
      <c r="H14" s="48">
        <f t="shared" si="3"/>
        <v>0.17488262910798122</v>
      </c>
    </row>
    <row r="15" ht="15">
      <c r="E15" s="151"/>
    </row>
    <row r="33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2"/>
  <sheetViews>
    <sheetView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3.00390625" style="0" customWidth="1"/>
    <col min="5" max="5" width="10.125" style="0" customWidth="1"/>
    <col min="6" max="6" width="13.12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08" t="s">
        <v>45</v>
      </c>
      <c r="C3" s="209"/>
      <c r="D3" s="209"/>
      <c r="E3" s="209"/>
      <c r="F3" s="209"/>
      <c r="G3" s="209"/>
      <c r="H3" s="210"/>
    </row>
    <row r="4" spans="2:8" ht="14.25">
      <c r="B4" s="84"/>
      <c r="C4" s="84"/>
      <c r="D4" s="84"/>
      <c r="E4" s="84"/>
      <c r="F4" s="84"/>
      <c r="G4" s="84"/>
      <c r="H4" s="84"/>
    </row>
    <row r="5" spans="2:8" ht="14.25">
      <c r="B5" s="84"/>
      <c r="C5" s="84"/>
      <c r="D5" s="84"/>
      <c r="E5" s="84"/>
      <c r="F5" s="84"/>
      <c r="G5" s="84"/>
      <c r="H5" s="84"/>
    </row>
    <row r="6" spans="2:8" ht="15" thickBot="1">
      <c r="B6" s="84"/>
      <c r="C6" s="84"/>
      <c r="D6" s="84"/>
      <c r="E6" s="84"/>
      <c r="F6" s="84"/>
      <c r="G6" s="84"/>
      <c r="H6" s="84"/>
    </row>
    <row r="7" spans="2:8" ht="45.75" customHeight="1" thickBot="1">
      <c r="B7" s="211" t="s">
        <v>46</v>
      </c>
      <c r="C7" s="212"/>
      <c r="D7" s="212"/>
      <c r="E7" s="212"/>
      <c r="F7" s="212"/>
      <c r="G7" s="212"/>
      <c r="H7" s="213"/>
    </row>
    <row r="8" spans="2:8" ht="53.25" customHeight="1">
      <c r="B8" s="175" t="s">
        <v>48</v>
      </c>
      <c r="C8" s="176" t="s">
        <v>28</v>
      </c>
      <c r="D8" s="176" t="s">
        <v>36</v>
      </c>
      <c r="E8" s="176" t="s">
        <v>29</v>
      </c>
      <c r="F8" s="176" t="s">
        <v>36</v>
      </c>
      <c r="G8" s="177" t="s">
        <v>37</v>
      </c>
      <c r="H8" s="178" t="s">
        <v>38</v>
      </c>
    </row>
    <row r="9" spans="2:8" ht="15">
      <c r="B9" s="9" t="s">
        <v>49</v>
      </c>
      <c r="C9" s="137">
        <v>0</v>
      </c>
      <c r="D9" s="100">
        <f aca="true" t="shared" si="0" ref="D9:D16">C9/C$16</f>
        <v>0</v>
      </c>
      <c r="E9" s="156">
        <v>8</v>
      </c>
      <c r="F9" s="16">
        <f aca="true" t="shared" si="1" ref="F9:F16">E9/E$16</f>
        <v>0.1038961038961039</v>
      </c>
      <c r="G9" s="13">
        <f aca="true" t="shared" si="2" ref="G9:G16">E9-C9</f>
        <v>8</v>
      </c>
      <c r="H9" s="17">
        <v>1</v>
      </c>
    </row>
    <row r="10" spans="2:8" ht="15">
      <c r="B10" s="9" t="s">
        <v>50</v>
      </c>
      <c r="C10" s="137">
        <v>0</v>
      </c>
      <c r="D10" s="100">
        <f t="shared" si="0"/>
        <v>0</v>
      </c>
      <c r="E10" s="156">
        <v>8</v>
      </c>
      <c r="F10" s="16">
        <f t="shared" si="1"/>
        <v>0.1038961038961039</v>
      </c>
      <c r="G10" s="13">
        <f t="shared" si="2"/>
        <v>8</v>
      </c>
      <c r="H10" s="17">
        <v>1</v>
      </c>
    </row>
    <row r="11" spans="2:8" ht="15">
      <c r="B11" s="88" t="s">
        <v>51</v>
      </c>
      <c r="C11" s="14">
        <v>4</v>
      </c>
      <c r="D11" s="100">
        <f t="shared" si="0"/>
        <v>0.023121387283236993</v>
      </c>
      <c r="E11" s="137">
        <v>7</v>
      </c>
      <c r="F11" s="16">
        <f t="shared" si="1"/>
        <v>0.09090909090909091</v>
      </c>
      <c r="G11" s="13">
        <f t="shared" si="2"/>
        <v>3</v>
      </c>
      <c r="H11" s="17">
        <f aca="true" t="shared" si="3" ref="H11:H16">(E11-C11)/ABS(C11)</f>
        <v>0.75</v>
      </c>
    </row>
    <row r="12" spans="2:8" ht="15">
      <c r="B12" s="9" t="s">
        <v>52</v>
      </c>
      <c r="C12" s="137">
        <v>5</v>
      </c>
      <c r="D12" s="100">
        <f t="shared" si="0"/>
        <v>0.028901734104046242</v>
      </c>
      <c r="E12" s="137">
        <v>7</v>
      </c>
      <c r="F12" s="16">
        <f t="shared" si="1"/>
        <v>0.09090909090909091</v>
      </c>
      <c r="G12" s="13">
        <f t="shared" si="2"/>
        <v>2</v>
      </c>
      <c r="H12" s="17">
        <f t="shared" si="3"/>
        <v>0.4</v>
      </c>
    </row>
    <row r="13" spans="2:8" ht="15">
      <c r="B13" s="9" t="s">
        <v>53</v>
      </c>
      <c r="C13" s="137">
        <v>35</v>
      </c>
      <c r="D13" s="100">
        <f t="shared" si="0"/>
        <v>0.2023121387283237</v>
      </c>
      <c r="E13" s="137">
        <v>1</v>
      </c>
      <c r="F13" s="16">
        <f t="shared" si="1"/>
        <v>0.012987012987012988</v>
      </c>
      <c r="G13" s="13">
        <f>E13-C13</f>
        <v>-34</v>
      </c>
      <c r="H13" s="17">
        <f>(E13-C13)/ABS(C13)</f>
        <v>-0.9714285714285714</v>
      </c>
    </row>
    <row r="14" spans="2:8" ht="15">
      <c r="B14" s="9" t="s">
        <v>54</v>
      </c>
      <c r="C14" s="137">
        <v>21</v>
      </c>
      <c r="D14" s="100">
        <f t="shared" si="0"/>
        <v>0.12138728323699421</v>
      </c>
      <c r="E14" s="137">
        <v>0</v>
      </c>
      <c r="F14" s="16">
        <f t="shared" si="1"/>
        <v>0</v>
      </c>
      <c r="G14" s="13">
        <f>E14-C14</f>
        <v>-21</v>
      </c>
      <c r="H14" s="17">
        <f>(E14-C14)/ABS(C14)</f>
        <v>-1</v>
      </c>
    </row>
    <row r="15" spans="2:8" ht="15">
      <c r="B15" s="9" t="s">
        <v>55</v>
      </c>
      <c r="C15" s="137">
        <v>108</v>
      </c>
      <c r="D15" s="100">
        <f t="shared" si="0"/>
        <v>0.6242774566473989</v>
      </c>
      <c r="E15" s="137">
        <v>46</v>
      </c>
      <c r="F15" s="16">
        <f t="shared" si="1"/>
        <v>0.5974025974025974</v>
      </c>
      <c r="G15" s="13">
        <f>E15-C15</f>
        <v>-62</v>
      </c>
      <c r="H15" s="17">
        <f>(E15-C15)/ABS(C15)</f>
        <v>-0.5740740740740741</v>
      </c>
    </row>
    <row r="16" spans="2:8" ht="15" thickBot="1">
      <c r="B16" s="10" t="s">
        <v>19</v>
      </c>
      <c r="C16" s="89">
        <f>SUM(C9:C15)</f>
        <v>173</v>
      </c>
      <c r="D16" s="90">
        <f t="shared" si="0"/>
        <v>1</v>
      </c>
      <c r="E16" s="89">
        <f>SUM(E9:E15)</f>
        <v>77</v>
      </c>
      <c r="F16" s="91">
        <f t="shared" si="1"/>
        <v>1</v>
      </c>
      <c r="G16" s="15">
        <f t="shared" si="2"/>
        <v>-96</v>
      </c>
      <c r="H16" s="36">
        <f t="shared" si="3"/>
        <v>-0.5549132947976878</v>
      </c>
    </row>
    <row r="17" spans="2:8" ht="14.25">
      <c r="B17" s="84"/>
      <c r="C17" s="84"/>
      <c r="D17" s="84"/>
      <c r="E17" s="84"/>
      <c r="F17" s="84"/>
      <c r="G17" s="84"/>
      <c r="H17" s="84"/>
    </row>
    <row r="18" spans="2:8" ht="14.25">
      <c r="B18" s="84"/>
      <c r="C18" s="84"/>
      <c r="D18" s="84"/>
      <c r="E18" s="84"/>
      <c r="F18" s="84"/>
      <c r="G18" s="84"/>
      <c r="H18" s="84"/>
    </row>
    <row r="19" spans="2:8" ht="15" thickBot="1">
      <c r="B19" s="84"/>
      <c r="C19" s="84"/>
      <c r="D19" s="84"/>
      <c r="E19" s="84"/>
      <c r="F19" s="84"/>
      <c r="G19" s="84"/>
      <c r="H19" s="84"/>
    </row>
    <row r="20" spans="2:8" ht="32.25" customHeight="1" thickBot="1">
      <c r="B20" s="211" t="s">
        <v>47</v>
      </c>
      <c r="C20" s="212"/>
      <c r="D20" s="212"/>
      <c r="E20" s="212"/>
      <c r="F20" s="212"/>
      <c r="G20" s="212"/>
      <c r="H20" s="213"/>
    </row>
    <row r="21" spans="2:8" ht="47.25" customHeight="1">
      <c r="B21" s="175" t="s">
        <v>48</v>
      </c>
      <c r="C21" s="176" t="s">
        <v>28</v>
      </c>
      <c r="D21" s="176" t="s">
        <v>36</v>
      </c>
      <c r="E21" s="176" t="s">
        <v>29</v>
      </c>
      <c r="F21" s="176" t="s">
        <v>36</v>
      </c>
      <c r="G21" s="177" t="s">
        <v>37</v>
      </c>
      <c r="H21" s="178" t="s">
        <v>38</v>
      </c>
    </row>
    <row r="22" spans="2:8" ht="15">
      <c r="B22" s="9" t="s">
        <v>56</v>
      </c>
      <c r="C22" s="137">
        <v>33</v>
      </c>
      <c r="D22" s="100">
        <f aca="true" t="shared" si="4" ref="D22:D29">C22/C$29</f>
        <v>0.09734513274336283</v>
      </c>
      <c r="E22" s="137">
        <v>13</v>
      </c>
      <c r="F22" s="157">
        <f aca="true" t="shared" si="5" ref="F22:F29">E22/E$29</f>
        <v>0.23214285714285715</v>
      </c>
      <c r="G22" s="13">
        <f aca="true" t="shared" si="6" ref="G22:G29">E22-C22</f>
        <v>-20</v>
      </c>
      <c r="H22" s="158">
        <f aca="true" t="shared" si="7" ref="H22:H28">(E22-C22)/ABS(C22)</f>
        <v>-0.6060606060606061</v>
      </c>
    </row>
    <row r="23" spans="2:8" ht="15">
      <c r="B23" s="9" t="s">
        <v>57</v>
      </c>
      <c r="C23" s="137">
        <v>7</v>
      </c>
      <c r="D23" s="100">
        <f t="shared" si="4"/>
        <v>0.02064896755162242</v>
      </c>
      <c r="E23" s="137">
        <v>8</v>
      </c>
      <c r="F23" s="157">
        <f t="shared" si="5"/>
        <v>0.14285714285714285</v>
      </c>
      <c r="G23" s="13">
        <f t="shared" si="6"/>
        <v>1</v>
      </c>
      <c r="H23" s="158">
        <f t="shared" si="7"/>
        <v>0.14285714285714285</v>
      </c>
    </row>
    <row r="24" spans="2:8" ht="15">
      <c r="B24" s="9" t="s">
        <v>58</v>
      </c>
      <c r="C24" s="137">
        <v>130</v>
      </c>
      <c r="D24" s="100">
        <f t="shared" si="4"/>
        <v>0.3834808259587021</v>
      </c>
      <c r="E24" s="137">
        <v>2</v>
      </c>
      <c r="F24" s="157">
        <f t="shared" si="5"/>
        <v>0.03571428571428571</v>
      </c>
      <c r="G24" s="13">
        <f t="shared" si="6"/>
        <v>-128</v>
      </c>
      <c r="H24" s="158">
        <v>1</v>
      </c>
    </row>
    <row r="25" spans="2:8" ht="15">
      <c r="B25" s="9" t="s">
        <v>59</v>
      </c>
      <c r="C25" s="137">
        <v>57</v>
      </c>
      <c r="D25" s="100">
        <f t="shared" si="4"/>
        <v>0.168141592920354</v>
      </c>
      <c r="E25" s="137">
        <v>0</v>
      </c>
      <c r="F25" s="157">
        <f t="shared" si="5"/>
        <v>0</v>
      </c>
      <c r="G25" s="13">
        <f t="shared" si="6"/>
        <v>-57</v>
      </c>
      <c r="H25" s="158">
        <f t="shared" si="7"/>
        <v>-1</v>
      </c>
    </row>
    <row r="26" spans="2:8" ht="15">
      <c r="B26" s="9" t="s">
        <v>60</v>
      </c>
      <c r="C26" s="137">
        <v>46</v>
      </c>
      <c r="D26" s="100">
        <f t="shared" si="4"/>
        <v>0.13569321533923304</v>
      </c>
      <c r="E26" s="137">
        <v>2</v>
      </c>
      <c r="F26" s="157">
        <f t="shared" si="5"/>
        <v>0.03571428571428571</v>
      </c>
      <c r="G26" s="13">
        <f t="shared" si="6"/>
        <v>-44</v>
      </c>
      <c r="H26" s="158">
        <f t="shared" si="7"/>
        <v>-0.9565217391304348</v>
      </c>
    </row>
    <row r="27" spans="2:8" ht="15">
      <c r="B27" s="9" t="s">
        <v>53</v>
      </c>
      <c r="C27" s="137">
        <v>16</v>
      </c>
      <c r="D27" s="100">
        <f t="shared" si="4"/>
        <v>0.0471976401179941</v>
      </c>
      <c r="E27" s="137">
        <v>1</v>
      </c>
      <c r="F27" s="157">
        <f t="shared" si="5"/>
        <v>0.017857142857142856</v>
      </c>
      <c r="G27" s="13">
        <f t="shared" si="6"/>
        <v>-15</v>
      </c>
      <c r="H27" s="158">
        <f t="shared" si="7"/>
        <v>-0.9375</v>
      </c>
    </row>
    <row r="28" spans="2:8" ht="15">
      <c r="B28" s="9" t="s">
        <v>55</v>
      </c>
      <c r="C28" s="137">
        <v>50</v>
      </c>
      <c r="D28" s="100">
        <f t="shared" si="4"/>
        <v>0.14749262536873156</v>
      </c>
      <c r="E28" s="137">
        <v>30</v>
      </c>
      <c r="F28" s="157">
        <f t="shared" si="5"/>
        <v>0.5357142857142857</v>
      </c>
      <c r="G28" s="13">
        <f t="shared" si="6"/>
        <v>-20</v>
      </c>
      <c r="H28" s="158">
        <f t="shared" si="7"/>
        <v>-0.4</v>
      </c>
    </row>
    <row r="29" spans="2:8" ht="15" thickBot="1">
      <c r="B29" s="10" t="s">
        <v>19</v>
      </c>
      <c r="C29" s="89">
        <f>SUM(C22:C28)</f>
        <v>339</v>
      </c>
      <c r="D29" s="90">
        <f t="shared" si="4"/>
        <v>1</v>
      </c>
      <c r="E29" s="89">
        <f>SUM(E22:E28)</f>
        <v>56</v>
      </c>
      <c r="F29" s="91">
        <f t="shared" si="5"/>
        <v>1</v>
      </c>
      <c r="G29" s="15">
        <f t="shared" si="6"/>
        <v>-283</v>
      </c>
      <c r="H29" s="37">
        <f>(E29-C29)/ABS(C29)</f>
        <v>-0.8348082595870207</v>
      </c>
    </row>
    <row r="30" spans="2:8" ht="14.25">
      <c r="B30" s="84"/>
      <c r="C30" s="84"/>
      <c r="D30" s="84"/>
      <c r="E30" s="84"/>
      <c r="F30" s="84"/>
      <c r="G30" s="84"/>
      <c r="H30" s="84"/>
    </row>
    <row r="31" spans="2:8" ht="15">
      <c r="B31" s="8"/>
      <c r="C31" s="8"/>
      <c r="D31" s="8"/>
      <c r="E31" s="8"/>
      <c r="F31" s="8"/>
      <c r="G31" s="8"/>
      <c r="H31" s="8"/>
    </row>
    <row r="32" spans="3:8" ht="15">
      <c r="C32" s="21"/>
      <c r="D32" s="8"/>
      <c r="E32" s="8"/>
      <c r="F32" s="8"/>
      <c r="G32" s="8"/>
      <c r="H32" s="8"/>
    </row>
    <row r="33" spans="3:8" ht="15">
      <c r="C33" s="21"/>
      <c r="D33" s="8"/>
      <c r="E33" s="8"/>
      <c r="F33" s="8"/>
      <c r="G33" s="8"/>
      <c r="H33" s="8"/>
    </row>
    <row r="34" spans="3:8" ht="15">
      <c r="C34" s="21"/>
      <c r="D34" s="8"/>
      <c r="E34" s="8"/>
      <c r="F34" s="8"/>
      <c r="G34" s="8"/>
      <c r="H34" s="8"/>
    </row>
    <row r="35" spans="3:8" ht="15">
      <c r="C35" s="21"/>
      <c r="D35" s="8"/>
      <c r="E35" s="8"/>
      <c r="F35" s="8"/>
      <c r="G35" s="8"/>
      <c r="H35" s="8"/>
    </row>
    <row r="36" spans="3:8" ht="15">
      <c r="C36" s="21"/>
      <c r="D36" s="8"/>
      <c r="E36" s="8"/>
      <c r="F36" s="8"/>
      <c r="G36" s="8"/>
      <c r="H36" s="8"/>
    </row>
    <row r="37" spans="3:8" ht="15">
      <c r="C37" s="21"/>
      <c r="D37" s="8"/>
      <c r="E37" s="8"/>
      <c r="F37" s="8"/>
      <c r="G37" s="8"/>
      <c r="H37" s="8"/>
    </row>
    <row r="38" spans="3:8" ht="15">
      <c r="C38" s="21"/>
      <c r="D38" s="8"/>
      <c r="E38" s="8"/>
      <c r="F38" s="8"/>
      <c r="G38" s="8"/>
      <c r="H38" s="8"/>
    </row>
    <row r="39" spans="3:8" ht="15">
      <c r="C39" s="21"/>
      <c r="D39" s="8"/>
      <c r="E39" s="8"/>
      <c r="F39" s="8"/>
      <c r="G39" s="8"/>
      <c r="H39" s="8"/>
    </row>
    <row r="40" spans="3:8" ht="15">
      <c r="C40" s="21"/>
      <c r="D40" s="8"/>
      <c r="E40" s="8"/>
      <c r="F40" s="8"/>
      <c r="G40" s="8"/>
      <c r="H40" s="8"/>
    </row>
    <row r="41" spans="3:8" ht="15">
      <c r="C41" s="21"/>
      <c r="D41" s="8"/>
      <c r="E41" s="8"/>
      <c r="F41" s="8"/>
      <c r="G41" s="8"/>
      <c r="H41" s="8"/>
    </row>
    <row r="42" spans="3:8" ht="15">
      <c r="C42" s="21"/>
      <c r="D42" s="8"/>
      <c r="E42" s="8"/>
      <c r="F42" s="8"/>
      <c r="G42" s="8"/>
      <c r="H42" s="8"/>
    </row>
    <row r="43" spans="3:8" ht="15">
      <c r="C43" s="21"/>
      <c r="D43" s="8"/>
      <c r="E43" s="8"/>
      <c r="F43" s="8"/>
      <c r="G43" s="8"/>
      <c r="H43" s="8"/>
    </row>
    <row r="44" spans="3:8" ht="15">
      <c r="C44" s="21"/>
      <c r="D44" s="8"/>
      <c r="E44" s="8"/>
      <c r="F44" s="8"/>
      <c r="G44" s="8"/>
      <c r="H44" s="8"/>
    </row>
    <row r="45" spans="3:8" ht="15">
      <c r="C45" s="21"/>
      <c r="D45" s="8"/>
      <c r="E45" s="8"/>
      <c r="F45" s="8"/>
      <c r="G45" s="8"/>
      <c r="H45" s="8"/>
    </row>
    <row r="46" spans="3:8" ht="15">
      <c r="C46" s="21"/>
      <c r="D46" s="8"/>
      <c r="E46" s="8"/>
      <c r="F46" s="8"/>
      <c r="G46" s="8"/>
      <c r="H46" s="8"/>
    </row>
    <row r="47" spans="3:8" ht="15">
      <c r="C47" s="21"/>
      <c r="D47" s="8"/>
      <c r="E47" s="8"/>
      <c r="F47" s="8"/>
      <c r="G47" s="8"/>
      <c r="H47" s="8"/>
    </row>
    <row r="48" spans="3:8" ht="15">
      <c r="C48" s="21"/>
      <c r="D48" s="8"/>
      <c r="E48" s="8"/>
      <c r="F48" s="8"/>
      <c r="G48" s="8"/>
      <c r="H48" s="8"/>
    </row>
    <row r="49" spans="3:8" ht="15">
      <c r="C49" s="21"/>
      <c r="D49" s="8"/>
      <c r="E49" s="8"/>
      <c r="F49" s="8"/>
      <c r="G49" s="8"/>
      <c r="H49" s="8"/>
    </row>
    <row r="50" spans="3:8" ht="15">
      <c r="C50" s="21"/>
      <c r="D50" s="8"/>
      <c r="E50" s="8"/>
      <c r="F50" s="8"/>
      <c r="G50" s="8"/>
      <c r="H50" s="8"/>
    </row>
    <row r="51" spans="3:8" ht="15">
      <c r="C51" s="21"/>
      <c r="D51" s="8"/>
      <c r="E51" s="8"/>
      <c r="F51" s="8"/>
      <c r="G51" s="8"/>
      <c r="H51" s="8"/>
    </row>
    <row r="52" spans="3:8" ht="15">
      <c r="C52" s="21"/>
      <c r="D52" s="8"/>
      <c r="E52" s="8"/>
      <c r="F52" s="8"/>
      <c r="G52" s="8"/>
      <c r="H52" s="8"/>
    </row>
  </sheetData>
  <sheetProtection/>
  <mergeCells count="3">
    <mergeCell ref="B3:H3"/>
    <mergeCell ref="B7:H7"/>
    <mergeCell ref="B20:H20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1"/>
  <sheetViews>
    <sheetView zoomScaleSheetLayoutView="100" zoomScalePageLayoutView="0" workbookViewId="0" topLeftCell="A1">
      <selection activeCell="B20" sqref="B20:H20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8.25390625" style="0" bestFit="1" customWidth="1"/>
    <col min="4" max="4" width="13.125" style="0" customWidth="1"/>
    <col min="5" max="5" width="8.25390625" style="0" bestFit="1" customWidth="1"/>
    <col min="6" max="6" width="13.00390625" style="0" customWidth="1"/>
    <col min="7" max="7" width="10.875" style="0" customWidth="1"/>
    <col min="8" max="8" width="14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08" t="s">
        <v>67</v>
      </c>
      <c r="C3" s="209"/>
      <c r="D3" s="209"/>
      <c r="E3" s="209"/>
      <c r="F3" s="209"/>
      <c r="G3" s="209"/>
      <c r="H3" s="210"/>
    </row>
    <row r="4" spans="2:8" ht="14.25">
      <c r="B4" s="83"/>
      <c r="C4" s="83"/>
      <c r="D4" s="83"/>
      <c r="E4" s="83"/>
      <c r="F4" s="83"/>
      <c r="G4" s="83"/>
      <c r="H4" s="83"/>
    </row>
    <row r="5" spans="2:8" ht="14.25">
      <c r="B5" s="83"/>
      <c r="C5" s="83"/>
      <c r="D5" s="83"/>
      <c r="E5" s="83"/>
      <c r="F5" s="83"/>
      <c r="G5" s="83"/>
      <c r="H5" s="83"/>
    </row>
    <row r="6" spans="2:8" ht="15" thickBot="1">
      <c r="B6" s="83"/>
      <c r="C6" s="83"/>
      <c r="D6" s="83"/>
      <c r="E6" s="83"/>
      <c r="F6" s="83"/>
      <c r="G6" s="83"/>
      <c r="H6" s="83"/>
    </row>
    <row r="7" spans="2:8" ht="45.75" customHeight="1" thickBot="1">
      <c r="B7" s="211" t="s">
        <v>68</v>
      </c>
      <c r="C7" s="212"/>
      <c r="D7" s="212"/>
      <c r="E7" s="212"/>
      <c r="F7" s="212"/>
      <c r="G7" s="212"/>
      <c r="H7" s="213"/>
    </row>
    <row r="8" spans="2:8" ht="50.25" customHeight="1">
      <c r="B8" s="175" t="s">
        <v>48</v>
      </c>
      <c r="C8" s="176" t="s">
        <v>28</v>
      </c>
      <c r="D8" s="176" t="s">
        <v>36</v>
      </c>
      <c r="E8" s="176" t="s">
        <v>29</v>
      </c>
      <c r="F8" s="176" t="s">
        <v>36</v>
      </c>
      <c r="G8" s="177" t="s">
        <v>37</v>
      </c>
      <c r="H8" s="178" t="s">
        <v>38</v>
      </c>
    </row>
    <row r="9" spans="2:8" ht="15">
      <c r="B9" s="9" t="s">
        <v>61</v>
      </c>
      <c r="C9" s="14">
        <v>15</v>
      </c>
      <c r="D9" s="100">
        <f aca="true" t="shared" si="0" ref="D9:D16">C9/C$16</f>
        <v>0.06224066390041494</v>
      </c>
      <c r="E9" s="14">
        <v>20</v>
      </c>
      <c r="F9" s="16">
        <f aca="true" t="shared" si="1" ref="F9:F16">E9/E$16</f>
        <v>0.1724137931034483</v>
      </c>
      <c r="G9" s="13">
        <f aca="true" t="shared" si="2" ref="G9:G16">E9-C9</f>
        <v>5</v>
      </c>
      <c r="H9" s="17">
        <f aca="true" t="shared" si="3" ref="H9:H16">(E9-C9)/ABS(C9)</f>
        <v>0.3333333333333333</v>
      </c>
    </row>
    <row r="10" spans="2:8" ht="15">
      <c r="B10" s="9" t="s">
        <v>62</v>
      </c>
      <c r="C10" s="14">
        <v>24</v>
      </c>
      <c r="D10" s="100">
        <f t="shared" si="0"/>
        <v>0.0995850622406639</v>
      </c>
      <c r="E10" s="14">
        <v>17</v>
      </c>
      <c r="F10" s="16">
        <f t="shared" si="1"/>
        <v>0.14655172413793102</v>
      </c>
      <c r="G10" s="13">
        <f t="shared" si="2"/>
        <v>-7</v>
      </c>
      <c r="H10" s="17">
        <f t="shared" si="3"/>
        <v>-0.2916666666666667</v>
      </c>
    </row>
    <row r="11" spans="2:8" ht="15">
      <c r="B11" s="9" t="s">
        <v>53</v>
      </c>
      <c r="C11" s="14">
        <v>70</v>
      </c>
      <c r="D11" s="100">
        <f t="shared" si="0"/>
        <v>0.29045643153526973</v>
      </c>
      <c r="E11" s="14">
        <v>12</v>
      </c>
      <c r="F11" s="16">
        <f t="shared" si="1"/>
        <v>0.10344827586206896</v>
      </c>
      <c r="G11" s="13">
        <f t="shared" si="2"/>
        <v>-58</v>
      </c>
      <c r="H11" s="17">
        <f t="shared" si="3"/>
        <v>-0.8285714285714286</v>
      </c>
    </row>
    <row r="12" spans="2:8" ht="15">
      <c r="B12" s="9" t="s">
        <v>63</v>
      </c>
      <c r="C12" s="14">
        <v>6</v>
      </c>
      <c r="D12" s="100">
        <f t="shared" si="0"/>
        <v>0.024896265560165973</v>
      </c>
      <c r="E12" s="14">
        <v>8</v>
      </c>
      <c r="F12" s="16">
        <f t="shared" si="1"/>
        <v>0.06896551724137931</v>
      </c>
      <c r="G12" s="13">
        <f t="shared" si="2"/>
        <v>2</v>
      </c>
      <c r="H12" s="17">
        <f t="shared" si="3"/>
        <v>0.3333333333333333</v>
      </c>
    </row>
    <row r="13" spans="2:8" ht="15">
      <c r="B13" s="9" t="s">
        <v>64</v>
      </c>
      <c r="C13" s="14">
        <v>21</v>
      </c>
      <c r="D13" s="100">
        <f t="shared" si="0"/>
        <v>0.08713692946058091</v>
      </c>
      <c r="E13" s="14">
        <v>4</v>
      </c>
      <c r="F13" s="16">
        <f t="shared" si="1"/>
        <v>0.034482758620689655</v>
      </c>
      <c r="G13" s="13">
        <f t="shared" si="2"/>
        <v>-17</v>
      </c>
      <c r="H13" s="17">
        <f t="shared" si="3"/>
        <v>-0.8095238095238095</v>
      </c>
    </row>
    <row r="14" spans="2:8" ht="15">
      <c r="B14" s="9" t="s">
        <v>58</v>
      </c>
      <c r="C14" s="14">
        <v>13</v>
      </c>
      <c r="D14" s="100">
        <f t="shared" si="0"/>
        <v>0.05394190871369295</v>
      </c>
      <c r="E14" s="14">
        <v>5</v>
      </c>
      <c r="F14" s="16">
        <f t="shared" si="1"/>
        <v>0.04310344827586207</v>
      </c>
      <c r="G14" s="13">
        <f t="shared" si="2"/>
        <v>-8</v>
      </c>
      <c r="H14" s="17">
        <f t="shared" si="3"/>
        <v>-0.6153846153846154</v>
      </c>
    </row>
    <row r="15" spans="2:8" ht="15">
      <c r="B15" s="98" t="s">
        <v>55</v>
      </c>
      <c r="C15" s="136">
        <v>92</v>
      </c>
      <c r="D15" s="100">
        <f t="shared" si="0"/>
        <v>0.3817427385892116</v>
      </c>
      <c r="E15" s="136">
        <v>50</v>
      </c>
      <c r="F15" s="16">
        <f t="shared" si="1"/>
        <v>0.43103448275862066</v>
      </c>
      <c r="G15" s="13">
        <f t="shared" si="2"/>
        <v>-42</v>
      </c>
      <c r="H15" s="17">
        <f t="shared" si="3"/>
        <v>-0.45652173913043476</v>
      </c>
    </row>
    <row r="16" spans="2:8" ht="15" thickBot="1">
      <c r="B16" s="10" t="s">
        <v>19</v>
      </c>
      <c r="C16" s="15">
        <f>SUM(C9:C15)</f>
        <v>241</v>
      </c>
      <c r="D16" s="90">
        <f t="shared" si="0"/>
        <v>1</v>
      </c>
      <c r="E16" s="15">
        <f>SUM(E9:E15)</f>
        <v>116</v>
      </c>
      <c r="F16" s="90">
        <f t="shared" si="1"/>
        <v>1</v>
      </c>
      <c r="G16" s="15">
        <f t="shared" si="2"/>
        <v>-125</v>
      </c>
      <c r="H16" s="36">
        <f t="shared" si="3"/>
        <v>-0.5186721991701245</v>
      </c>
    </row>
    <row r="17" spans="2:8" ht="14.25">
      <c r="B17" s="83"/>
      <c r="C17" s="83"/>
      <c r="D17" s="83"/>
      <c r="E17" s="83"/>
      <c r="F17" s="83"/>
      <c r="G17" s="83"/>
      <c r="H17" s="83"/>
    </row>
    <row r="18" spans="2:8" ht="14.25">
      <c r="B18" s="83"/>
      <c r="C18" s="83"/>
      <c r="D18" s="83"/>
      <c r="E18" s="83"/>
      <c r="F18" s="83"/>
      <c r="G18" s="83"/>
      <c r="H18" s="83"/>
    </row>
    <row r="19" spans="2:8" ht="15" thickBot="1">
      <c r="B19" s="83"/>
      <c r="C19" s="83"/>
      <c r="D19" s="83"/>
      <c r="E19" s="83"/>
      <c r="F19" s="83"/>
      <c r="G19" s="83"/>
      <c r="H19" s="83"/>
    </row>
    <row r="20" spans="2:8" ht="36" customHeight="1" thickBot="1">
      <c r="B20" s="211" t="s">
        <v>69</v>
      </c>
      <c r="C20" s="212"/>
      <c r="D20" s="212"/>
      <c r="E20" s="212"/>
      <c r="F20" s="212"/>
      <c r="G20" s="212"/>
      <c r="H20" s="213"/>
    </row>
    <row r="21" spans="2:8" ht="48.75" customHeight="1">
      <c r="B21" s="175" t="s">
        <v>48</v>
      </c>
      <c r="C21" s="176" t="s">
        <v>28</v>
      </c>
      <c r="D21" s="176" t="s">
        <v>36</v>
      </c>
      <c r="E21" s="176" t="s">
        <v>29</v>
      </c>
      <c r="F21" s="176" t="s">
        <v>36</v>
      </c>
      <c r="G21" s="177" t="s">
        <v>37</v>
      </c>
      <c r="H21" s="178" t="s">
        <v>38</v>
      </c>
    </row>
    <row r="22" spans="2:12" ht="15">
      <c r="B22" s="9" t="s">
        <v>62</v>
      </c>
      <c r="C22" s="138">
        <v>0</v>
      </c>
      <c r="D22" s="100">
        <f aca="true" t="shared" si="4" ref="D22:D28">C22/C$29</f>
        <v>0</v>
      </c>
      <c r="E22" s="14">
        <v>24</v>
      </c>
      <c r="F22" s="16">
        <f>E22/E$29</f>
        <v>0.3287671232876712</v>
      </c>
      <c r="G22" s="13">
        <f>E22-C22</f>
        <v>24</v>
      </c>
      <c r="H22" s="17">
        <v>1</v>
      </c>
      <c r="L22" s="139"/>
    </row>
    <row r="23" spans="2:8" ht="15">
      <c r="B23" s="9" t="s">
        <v>64</v>
      </c>
      <c r="C23" s="138">
        <v>59</v>
      </c>
      <c r="D23" s="100">
        <f t="shared" si="4"/>
        <v>0.4068965517241379</v>
      </c>
      <c r="E23" s="14">
        <v>8</v>
      </c>
      <c r="F23" s="16">
        <f aca="true" t="shared" si="5" ref="F23:F28">E23/E$29</f>
        <v>0.1095890410958904</v>
      </c>
      <c r="G23" s="13">
        <f aca="true" t="shared" si="6" ref="G23:G28">E23-C23</f>
        <v>-51</v>
      </c>
      <c r="H23" s="17">
        <f aca="true" t="shared" si="7" ref="H23:H28">(E23-C23)/ABS(C23)</f>
        <v>-0.864406779661017</v>
      </c>
    </row>
    <row r="24" spans="2:8" ht="15">
      <c r="B24" s="9" t="s">
        <v>53</v>
      </c>
      <c r="C24" s="14">
        <v>1</v>
      </c>
      <c r="D24" s="100">
        <f t="shared" si="4"/>
        <v>0.006896551724137931</v>
      </c>
      <c r="E24" s="14">
        <v>9</v>
      </c>
      <c r="F24" s="16">
        <f t="shared" si="5"/>
        <v>0.1232876712328767</v>
      </c>
      <c r="G24" s="13">
        <f t="shared" si="6"/>
        <v>8</v>
      </c>
      <c r="H24" s="17">
        <v>1</v>
      </c>
    </row>
    <row r="25" spans="2:8" ht="15">
      <c r="B25" s="9" t="s">
        <v>65</v>
      </c>
      <c r="C25" s="14">
        <v>27</v>
      </c>
      <c r="D25" s="100">
        <f t="shared" si="4"/>
        <v>0.18620689655172415</v>
      </c>
      <c r="E25" s="14">
        <v>1</v>
      </c>
      <c r="F25" s="16">
        <f t="shared" si="5"/>
        <v>0.0136986301369863</v>
      </c>
      <c r="G25" s="13">
        <f t="shared" si="6"/>
        <v>-26</v>
      </c>
      <c r="H25" s="17">
        <f t="shared" si="7"/>
        <v>-0.9629629629629629</v>
      </c>
    </row>
    <row r="26" spans="2:8" ht="15">
      <c r="B26" s="9" t="s">
        <v>66</v>
      </c>
      <c r="C26" s="14">
        <v>14</v>
      </c>
      <c r="D26" s="100">
        <f t="shared" si="4"/>
        <v>0.09655172413793103</v>
      </c>
      <c r="E26" s="14">
        <v>1</v>
      </c>
      <c r="F26" s="16">
        <f t="shared" si="5"/>
        <v>0.0136986301369863</v>
      </c>
      <c r="G26" s="13">
        <f t="shared" si="6"/>
        <v>-13</v>
      </c>
      <c r="H26" s="17">
        <v>1</v>
      </c>
    </row>
    <row r="27" spans="2:8" ht="15">
      <c r="B27" s="9" t="s">
        <v>61</v>
      </c>
      <c r="C27" s="14">
        <v>3</v>
      </c>
      <c r="D27" s="100">
        <f t="shared" si="4"/>
        <v>0.020689655172413793</v>
      </c>
      <c r="E27" s="14">
        <v>6</v>
      </c>
      <c r="F27" s="16">
        <f t="shared" si="5"/>
        <v>0.0821917808219178</v>
      </c>
      <c r="G27" s="13">
        <f t="shared" si="6"/>
        <v>3</v>
      </c>
      <c r="H27" s="17">
        <f t="shared" si="7"/>
        <v>1</v>
      </c>
    </row>
    <row r="28" spans="2:8" ht="15">
      <c r="B28" s="9" t="s">
        <v>55</v>
      </c>
      <c r="C28" s="14">
        <v>41</v>
      </c>
      <c r="D28" s="100">
        <f t="shared" si="4"/>
        <v>0.2827586206896552</v>
      </c>
      <c r="E28" s="14">
        <v>24</v>
      </c>
      <c r="F28" s="16">
        <f t="shared" si="5"/>
        <v>0.3287671232876712</v>
      </c>
      <c r="G28" s="13">
        <f t="shared" si="6"/>
        <v>-17</v>
      </c>
      <c r="H28" s="17">
        <f t="shared" si="7"/>
        <v>-0.4146341463414634</v>
      </c>
    </row>
    <row r="29" spans="2:8" ht="15" thickBot="1">
      <c r="B29" s="10" t="s">
        <v>19</v>
      </c>
      <c r="C29" s="15">
        <f>SUM(C22:C28)</f>
        <v>145</v>
      </c>
      <c r="D29" s="90">
        <f>C29/C$29</f>
        <v>1</v>
      </c>
      <c r="E29" s="15">
        <f>SUM(E22:E28)</f>
        <v>73</v>
      </c>
      <c r="F29" s="90">
        <f>E29/E$29</f>
        <v>1</v>
      </c>
      <c r="G29" s="15">
        <f>E29-C29</f>
        <v>-72</v>
      </c>
      <c r="H29" s="36">
        <f>(E29-C29)/ABS(C29)</f>
        <v>-0.496551724137931</v>
      </c>
    </row>
    <row r="30" spans="2:5" ht="15">
      <c r="B30" s="126"/>
      <c r="C30" s="127"/>
      <c r="D30" s="126"/>
      <c r="E30" s="127"/>
    </row>
    <row r="31" ht="15">
      <c r="E31" s="125"/>
    </row>
  </sheetData>
  <sheetProtection/>
  <mergeCells count="3">
    <mergeCell ref="B7:H7"/>
    <mergeCell ref="B3:H3"/>
    <mergeCell ref="B20:H20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23"/>
  <sheetViews>
    <sheetView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875" style="0" customWidth="1"/>
    <col min="4" max="4" width="12.625" style="0" customWidth="1"/>
    <col min="5" max="5" width="11.00390625" style="0" customWidth="1"/>
    <col min="6" max="6" width="13.2539062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08" t="s">
        <v>70</v>
      </c>
      <c r="C3" s="209"/>
      <c r="D3" s="209"/>
      <c r="E3" s="209"/>
      <c r="F3" s="209"/>
      <c r="G3" s="209"/>
      <c r="H3" s="210"/>
    </row>
    <row r="4" spans="2:8" ht="14.25">
      <c r="B4" s="83"/>
      <c r="C4" s="83"/>
      <c r="D4" s="83"/>
      <c r="E4" s="83"/>
      <c r="F4" s="83"/>
      <c r="G4" s="83"/>
      <c r="H4" s="83"/>
    </row>
    <row r="5" spans="2:8" ht="14.25">
      <c r="B5" s="83"/>
      <c r="C5" s="83"/>
      <c r="D5" s="83"/>
      <c r="E5" s="83"/>
      <c r="F5" s="83"/>
      <c r="G5" s="83"/>
      <c r="H5" s="83"/>
    </row>
    <row r="6" spans="2:8" ht="15" thickBot="1">
      <c r="B6" s="83"/>
      <c r="C6" s="83"/>
      <c r="D6" s="83"/>
      <c r="E6" s="83"/>
      <c r="F6" s="83"/>
      <c r="G6" s="83"/>
      <c r="H6" s="83"/>
    </row>
    <row r="7" spans="2:8" ht="48.75" customHeight="1" thickBot="1">
      <c r="B7" s="211" t="s">
        <v>71</v>
      </c>
      <c r="C7" s="212"/>
      <c r="D7" s="212"/>
      <c r="E7" s="212"/>
      <c r="F7" s="212"/>
      <c r="G7" s="212"/>
      <c r="H7" s="213"/>
    </row>
    <row r="8" spans="2:8" ht="53.25" customHeight="1">
      <c r="B8" s="175" t="s">
        <v>48</v>
      </c>
      <c r="C8" s="176" t="s">
        <v>28</v>
      </c>
      <c r="D8" s="176" t="s">
        <v>36</v>
      </c>
      <c r="E8" s="176" t="s">
        <v>29</v>
      </c>
      <c r="F8" s="176" t="s">
        <v>36</v>
      </c>
      <c r="G8" s="177" t="s">
        <v>37</v>
      </c>
      <c r="H8" s="178" t="s">
        <v>38</v>
      </c>
    </row>
    <row r="9" spans="2:8" ht="15">
      <c r="B9" s="9" t="s">
        <v>63</v>
      </c>
      <c r="C9" s="13">
        <v>2</v>
      </c>
      <c r="D9" s="100">
        <f aca="true" t="shared" si="0" ref="D9:D15">C9/C$15</f>
        <v>0.00641025641025641</v>
      </c>
      <c r="E9" s="14">
        <v>11</v>
      </c>
      <c r="F9" s="16">
        <f aca="true" t="shared" si="1" ref="F9:F15">E9/E$15</f>
        <v>0.171875</v>
      </c>
      <c r="G9" s="13">
        <f aca="true" t="shared" si="2" ref="G9:G15">E9-C9</f>
        <v>9</v>
      </c>
      <c r="H9" s="12">
        <f aca="true" t="shared" si="3" ref="H9:H15">(E9-C9)/ABS(C9)</f>
        <v>4.5</v>
      </c>
    </row>
    <row r="10" spans="2:8" ht="15">
      <c r="B10" s="9" t="s">
        <v>56</v>
      </c>
      <c r="C10" s="13">
        <v>21</v>
      </c>
      <c r="D10" s="100">
        <f t="shared" si="0"/>
        <v>0.0673076923076923</v>
      </c>
      <c r="E10" s="14">
        <v>9</v>
      </c>
      <c r="F10" s="16">
        <f t="shared" si="1"/>
        <v>0.140625</v>
      </c>
      <c r="G10" s="13">
        <f t="shared" si="2"/>
        <v>-12</v>
      </c>
      <c r="H10" s="12">
        <f t="shared" si="3"/>
        <v>-0.5714285714285714</v>
      </c>
    </row>
    <row r="11" spans="2:8" ht="15">
      <c r="B11" s="9" t="s">
        <v>61</v>
      </c>
      <c r="C11" s="13">
        <v>1</v>
      </c>
      <c r="D11" s="100">
        <f t="shared" si="0"/>
        <v>0.003205128205128205</v>
      </c>
      <c r="E11" s="14">
        <v>8</v>
      </c>
      <c r="F11" s="16">
        <f t="shared" si="1"/>
        <v>0.125</v>
      </c>
      <c r="G11" s="13">
        <f t="shared" si="2"/>
        <v>7</v>
      </c>
      <c r="H11" s="12">
        <f t="shared" si="3"/>
        <v>7</v>
      </c>
    </row>
    <row r="12" spans="2:8" ht="15">
      <c r="B12" s="9" t="s">
        <v>58</v>
      </c>
      <c r="C12" s="13">
        <v>144</v>
      </c>
      <c r="D12" s="100">
        <f t="shared" si="0"/>
        <v>0.46153846153846156</v>
      </c>
      <c r="E12" s="14">
        <v>4</v>
      </c>
      <c r="F12" s="16">
        <f t="shared" si="1"/>
        <v>0.0625</v>
      </c>
      <c r="G12" s="13">
        <f t="shared" si="2"/>
        <v>-140</v>
      </c>
      <c r="H12" s="12">
        <f t="shared" si="3"/>
        <v>-0.9722222222222222</v>
      </c>
    </row>
    <row r="13" spans="2:8" ht="15">
      <c r="B13" s="9" t="s">
        <v>59</v>
      </c>
      <c r="C13" s="13">
        <v>54</v>
      </c>
      <c r="D13" s="100">
        <f t="shared" si="0"/>
        <v>0.17307692307692307</v>
      </c>
      <c r="E13" s="14">
        <v>3</v>
      </c>
      <c r="F13" s="16">
        <f t="shared" si="1"/>
        <v>0.046875</v>
      </c>
      <c r="G13" s="13">
        <f t="shared" si="2"/>
        <v>-51</v>
      </c>
      <c r="H13" s="12">
        <f>(E13-C13)/ABS(C13)</f>
        <v>-0.9444444444444444</v>
      </c>
    </row>
    <row r="14" spans="2:8" ht="15">
      <c r="B14" s="9" t="s">
        <v>55</v>
      </c>
      <c r="C14" s="13">
        <v>90</v>
      </c>
      <c r="D14" s="100">
        <f t="shared" si="0"/>
        <v>0.28846153846153844</v>
      </c>
      <c r="E14" s="14">
        <v>29</v>
      </c>
      <c r="F14" s="16">
        <f t="shared" si="1"/>
        <v>0.453125</v>
      </c>
      <c r="G14" s="13">
        <f t="shared" si="2"/>
        <v>-61</v>
      </c>
      <c r="H14" s="12">
        <f t="shared" si="3"/>
        <v>-0.6777777777777778</v>
      </c>
    </row>
    <row r="15" spans="2:8" ht="15" thickBot="1">
      <c r="B15" s="10" t="s">
        <v>19</v>
      </c>
      <c r="C15" s="15">
        <f>SUM(C9:C14)</f>
        <v>312</v>
      </c>
      <c r="D15" s="90">
        <f t="shared" si="0"/>
        <v>1</v>
      </c>
      <c r="E15" s="15">
        <f>SUM(E9:E14)</f>
        <v>64</v>
      </c>
      <c r="F15" s="90">
        <f t="shared" si="1"/>
        <v>1</v>
      </c>
      <c r="G15" s="15">
        <f t="shared" si="2"/>
        <v>-248</v>
      </c>
      <c r="H15" s="11">
        <f t="shared" si="3"/>
        <v>-0.7948717948717948</v>
      </c>
    </row>
    <row r="16" spans="2:8" ht="14.25">
      <c r="B16" s="83"/>
      <c r="C16" s="83"/>
      <c r="D16" s="83"/>
      <c r="E16" s="83"/>
      <c r="F16" s="83"/>
      <c r="G16" s="83"/>
      <c r="H16" s="83"/>
    </row>
    <row r="17" spans="2:8" ht="14.25">
      <c r="B17" s="83"/>
      <c r="C17" s="83"/>
      <c r="D17" s="83"/>
      <c r="E17" s="83"/>
      <c r="F17" s="83"/>
      <c r="G17" s="83"/>
      <c r="H17" s="83"/>
    </row>
    <row r="18" spans="3:8" ht="14.25">
      <c r="C18" s="83"/>
      <c r="D18" s="83"/>
      <c r="E18" s="83"/>
      <c r="F18" s="83"/>
      <c r="G18" s="83"/>
      <c r="H18" s="83"/>
    </row>
    <row r="19" spans="3:8" ht="14.25">
      <c r="C19" s="83"/>
      <c r="D19" s="83"/>
      <c r="E19" s="83"/>
      <c r="F19" s="83"/>
      <c r="G19" s="83"/>
      <c r="H19" s="83"/>
    </row>
    <row r="20" spans="3:8" ht="14.25">
      <c r="C20" s="83"/>
      <c r="D20" s="83"/>
      <c r="E20" s="83"/>
      <c r="F20" s="83"/>
      <c r="G20" s="83"/>
      <c r="H20" s="83"/>
    </row>
    <row r="21" spans="3:8" ht="14.25">
      <c r="C21" s="83"/>
      <c r="D21" s="83"/>
      <c r="E21" s="83"/>
      <c r="F21" s="83"/>
      <c r="G21" s="83"/>
      <c r="H21" s="83"/>
    </row>
    <row r="22" spans="3:8" ht="14.25">
      <c r="C22" s="83"/>
      <c r="D22" s="83"/>
      <c r="E22" s="83"/>
      <c r="F22" s="83"/>
      <c r="G22" s="83"/>
      <c r="H22" s="83"/>
    </row>
    <row r="23" spans="3:8" ht="14.25">
      <c r="C23" s="83"/>
      <c r="D23" s="83"/>
      <c r="E23" s="83"/>
      <c r="F23" s="83"/>
      <c r="G23" s="83"/>
      <c r="H23" s="83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00" zoomScalePageLayoutView="0" workbookViewId="0" topLeftCell="A1">
      <selection activeCell="G44" sqref="G44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49"/>
      <c r="B3" s="199" t="s">
        <v>72</v>
      </c>
      <c r="C3" s="200"/>
      <c r="D3" s="200"/>
      <c r="E3" s="200"/>
      <c r="F3" s="201"/>
      <c r="G3" s="49"/>
      <c r="H3" s="23"/>
      <c r="I3" s="23"/>
    </row>
    <row r="4" spans="1:10" ht="18" customHeight="1">
      <c r="A4" s="50"/>
      <c r="B4" s="190" t="s">
        <v>73</v>
      </c>
      <c r="C4" s="207"/>
      <c r="D4" s="207"/>
      <c r="E4" s="207"/>
      <c r="F4" s="191"/>
      <c r="G4" s="50"/>
      <c r="H4" s="22"/>
      <c r="I4" s="22"/>
      <c r="J4" s="2"/>
    </row>
    <row r="5" spans="1:8" ht="15">
      <c r="A5" s="24"/>
      <c r="B5" s="24"/>
      <c r="C5" s="24"/>
      <c r="D5" s="24"/>
      <c r="E5" s="24"/>
      <c r="F5" s="24"/>
      <c r="G5" s="24"/>
      <c r="H5" s="83"/>
    </row>
    <row r="6" spans="1:7" ht="15">
      <c r="A6" s="24"/>
      <c r="B6" s="24"/>
      <c r="C6" s="24"/>
      <c r="D6" s="24"/>
      <c r="E6" s="24"/>
      <c r="F6" s="24"/>
      <c r="G6" s="24"/>
    </row>
    <row r="7" spans="1:7" ht="14.25" customHeight="1" thickBot="1">
      <c r="A7" s="24"/>
      <c r="B7" s="24"/>
      <c r="C7" s="24"/>
      <c r="D7" s="24"/>
      <c r="E7" s="24"/>
      <c r="F7" s="24"/>
      <c r="G7" s="24"/>
    </row>
    <row r="8" spans="1:7" ht="33" customHeight="1" thickBot="1">
      <c r="A8" s="24"/>
      <c r="B8" s="180"/>
      <c r="C8" s="168" t="s">
        <v>28</v>
      </c>
      <c r="D8" s="169" t="s">
        <v>29</v>
      </c>
      <c r="E8" s="26" t="s">
        <v>26</v>
      </c>
      <c r="F8" s="27" t="s">
        <v>27</v>
      </c>
      <c r="G8" s="24"/>
    </row>
    <row r="9" spans="1:7" ht="32.25" customHeight="1">
      <c r="A9" s="24"/>
      <c r="B9" s="181" t="s">
        <v>74</v>
      </c>
      <c r="C9" s="31">
        <v>2608</v>
      </c>
      <c r="D9" s="179">
        <v>969</v>
      </c>
      <c r="E9" s="31">
        <f>D9-C9</f>
        <v>-1639</v>
      </c>
      <c r="F9" s="116">
        <f>(D9-C9)/ABS(C9)</f>
        <v>-0.6284509202453987</v>
      </c>
      <c r="G9" s="24"/>
    </row>
    <row r="10" spans="1:7" ht="22.5" customHeight="1">
      <c r="A10" s="24"/>
      <c r="B10" s="51" t="s">
        <v>75</v>
      </c>
      <c r="C10" s="13">
        <v>76</v>
      </c>
      <c r="D10" s="163">
        <v>18</v>
      </c>
      <c r="E10" s="19">
        <f>D10-C10</f>
        <v>-58</v>
      </c>
      <c r="F10" s="17">
        <f>(D10-C10)/ABS(C10)</f>
        <v>-0.7631578947368421</v>
      </c>
      <c r="G10" s="24"/>
    </row>
    <row r="11" spans="1:7" ht="21.75" customHeight="1" thickBot="1">
      <c r="A11" s="24"/>
      <c r="B11" s="52" t="s">
        <v>76</v>
      </c>
      <c r="C11" s="19">
        <v>2532</v>
      </c>
      <c r="D11" s="164">
        <v>951</v>
      </c>
      <c r="E11" s="20">
        <f>D11-C11</f>
        <v>-1581</v>
      </c>
      <c r="F11" s="115">
        <f>(D11-C11)/ABS(C11)</f>
        <v>-0.6244075829383886</v>
      </c>
      <c r="G11" s="24"/>
    </row>
    <row r="12" spans="1:7" ht="60" customHeight="1">
      <c r="A12" s="24"/>
      <c r="B12" s="53" t="s">
        <v>77</v>
      </c>
      <c r="C12" s="100">
        <f>C10/C$9</f>
        <v>0.029141104294478526</v>
      </c>
      <c r="D12" s="104">
        <f>D10/D$9</f>
        <v>0.018575851393188854</v>
      </c>
      <c r="E12" s="108"/>
      <c r="F12" s="109"/>
      <c r="G12" s="24"/>
    </row>
    <row r="13" spans="1:7" ht="63" customHeight="1" thickBot="1">
      <c r="A13" s="24"/>
      <c r="B13" s="54" t="s">
        <v>78</v>
      </c>
      <c r="C13" s="105">
        <f>C11/C$9</f>
        <v>0.9708588957055214</v>
      </c>
      <c r="D13" s="107">
        <f>D11/D$9</f>
        <v>0.9814241486068112</v>
      </c>
      <c r="E13" s="110"/>
      <c r="F13" s="106"/>
      <c r="G13" s="24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2017-02-06T09:33:07Z</cp:lastPrinted>
  <dcterms:created xsi:type="dcterms:W3CDTF">2003-11-27T11:23:38Z</dcterms:created>
  <dcterms:modified xsi:type="dcterms:W3CDTF">2017-10-30T09:20:42Z</dcterms:modified>
  <cp:category/>
  <cp:version/>
  <cp:contentType/>
  <cp:contentStatus/>
</cp:coreProperties>
</file>