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20" windowHeight="5160" tabRatio="712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>
    <definedName name="_xlnm.Print_Area" localSheetId="0">'0'!$A$1:$J$33</definedName>
    <definedName name="_xlnm.Print_Area" localSheetId="1">'1'!$A$1:$D$44</definedName>
    <definedName name="_xlnm.Print_Area" localSheetId="10">'10'!$A$1:$D$43</definedName>
    <definedName name="_xlnm.Print_Area" localSheetId="11">'11'!$A$1:$I$41</definedName>
    <definedName name="_xlnm.Print_Area" localSheetId="12">'12'!$A$1:$G$46</definedName>
    <definedName name="_xlnm.Print_Area" localSheetId="2">'2'!$A$1:$I$30</definedName>
    <definedName name="_xlnm.Print_Area" localSheetId="3">'3'!$A$1:$I$33</definedName>
    <definedName name="_xlnm.Print_Area" localSheetId="4">'4'!$A$1:$I$44</definedName>
    <definedName name="_xlnm.Print_Area" localSheetId="5">'5'!$A$1:$I$29</definedName>
    <definedName name="_xlnm.Print_Area" localSheetId="6">'6'!$A$1:$I$16</definedName>
    <definedName name="_xlnm.Print_Area" localSheetId="7">'7'!$A$1:$I$22</definedName>
    <definedName name="_xlnm.Print_Area" localSheetId="8">'8'!$A$1:$G$41</definedName>
    <definedName name="_xlnm.Print_Area" localSheetId="9">'9'!$A$1:$D$41</definedName>
  </definedNames>
  <calcPr fullCalcOnLoad="1"/>
</workbook>
</file>

<file path=xl/sharedStrings.xml><?xml version="1.0" encoding="utf-8"?>
<sst xmlns="http://schemas.openxmlformats.org/spreadsheetml/2006/main" count="255" uniqueCount="114">
  <si>
    <t xml:space="preserve"> </t>
  </si>
  <si>
    <t xml:space="preserve">  </t>
  </si>
  <si>
    <t xml:space="preserve">                                                                            </t>
  </si>
  <si>
    <t xml:space="preserve">2015  -  2016. </t>
  </si>
  <si>
    <t xml:space="preserve">2015  -   2016. </t>
  </si>
  <si>
    <t>2015  -  2016</t>
  </si>
  <si>
    <t xml:space="preserve">Statisztikák
</t>
  </si>
  <si>
    <t>Office  of Immigration and Nationality</t>
  </si>
  <si>
    <t>Number of people with valid staying permit issued by Hungary</t>
  </si>
  <si>
    <t>Based on data from 31st December 2016</t>
  </si>
  <si>
    <t>Type of Status</t>
  </si>
  <si>
    <t>Immigration permit issued by OIN</t>
  </si>
  <si>
    <t>Residence Permit issued by OIN</t>
  </si>
  <si>
    <t>Permanent Residence Permit issued by OIN</t>
  </si>
  <si>
    <t>National Residence Permit</t>
  </si>
  <si>
    <t>Registration Certificate</t>
  </si>
  <si>
    <t>Permanent Residence Card</t>
  </si>
  <si>
    <t>EC Permanent Residence Permit</t>
  </si>
  <si>
    <t>National Settlement Permit</t>
  </si>
  <si>
    <t>Temporary Settlement Permit</t>
  </si>
  <si>
    <t>Holding an ID card as Refugee*</t>
  </si>
  <si>
    <t>Holding an ID card as Subsidiary Protected Person*</t>
  </si>
  <si>
    <t>State 31st December 2016</t>
  </si>
  <si>
    <t>Pemanent Residence Card</t>
  </si>
  <si>
    <t>Registration Card</t>
  </si>
  <si>
    <t>Residence Card for Third-country National Family Member of Hungarian Citizen</t>
  </si>
  <si>
    <t>Residence Card for Third-country National Family Member of EEA Citizen</t>
  </si>
  <si>
    <t>National Permanent Residence Permit</t>
  </si>
  <si>
    <t>Temporary Residence Permit</t>
  </si>
  <si>
    <t>Total</t>
  </si>
  <si>
    <t>* Data of KEKKH</t>
  </si>
  <si>
    <t>Number of Applications for Residence Permit Filed under Act I (2007)</t>
  </si>
  <si>
    <t>Name of Status</t>
  </si>
  <si>
    <t>Third Country National Family Member of an EEA Citizen</t>
  </si>
  <si>
    <t>Third Country National Family Member of a Hungarian Citizen</t>
  </si>
  <si>
    <t>TOTAL</t>
  </si>
  <si>
    <t>Number of Applications Filed</t>
  </si>
  <si>
    <t>Change</t>
  </si>
  <si>
    <t>Change in %</t>
  </si>
  <si>
    <t>Number of Applications for Residence Permit Filed under Act I (2007) (by decision)</t>
  </si>
  <si>
    <t>Number of Applications Processed</t>
  </si>
  <si>
    <t>Approved</t>
  </si>
  <si>
    <t>Rejected</t>
  </si>
  <si>
    <t>Number of Applications for Residence Permit (for stays surpassing 3 months' period)</t>
  </si>
  <si>
    <t>and Settlement Permit under Act II (2007)</t>
  </si>
  <si>
    <t>Residence Permit</t>
  </si>
  <si>
    <t>EC Settlement Permit</t>
  </si>
  <si>
    <t>and Settlement Permit under Act II (2007) (by decision)</t>
  </si>
  <si>
    <t xml:space="preserve">Changes in number of applicants for Permanent resident status under Act II (2007)
(by residence purpose)
 2015  -  2016.  </t>
  </si>
  <si>
    <t>Purpose of residence</t>
  </si>
  <si>
    <t>paid activity</t>
  </si>
  <si>
    <t>studying</t>
  </si>
  <si>
    <t>family reunification</t>
  </si>
  <si>
    <t>other purpose</t>
  </si>
  <si>
    <t>official</t>
  </si>
  <si>
    <t>other purposes og residence</t>
  </si>
  <si>
    <t>total</t>
  </si>
  <si>
    <t>Total in %</t>
  </si>
  <si>
    <t xml:space="preserve">Coercive Measures I.
2015  -  2016. </t>
  </si>
  <si>
    <t>Number of Expulsions Ordered by Aliens Policing Authorities (by nationality)</t>
  </si>
  <si>
    <t>Citizenship</t>
  </si>
  <si>
    <t>Ukrainian</t>
  </si>
  <si>
    <t>Algerian</t>
  </si>
  <si>
    <t>Turkish</t>
  </si>
  <si>
    <t>Kosovar</t>
  </si>
  <si>
    <t>Afghane</t>
  </si>
  <si>
    <t>Syrian</t>
  </si>
  <si>
    <t>other</t>
  </si>
  <si>
    <t>Number of Expulsions Ordered by Court (by nationality)</t>
  </si>
  <si>
    <t>Pakistani</t>
  </si>
  <si>
    <t>Iranian</t>
  </si>
  <si>
    <t>Moroccan</t>
  </si>
  <si>
    <t xml:space="preserve">Coercive Measures II.
2015  -  2016. </t>
  </si>
  <si>
    <t>Number of Detentions Ordered by Aliens Policing Unit (by nationality)</t>
  </si>
  <si>
    <t>Iraqi</t>
  </si>
  <si>
    <t>Number of Assigned Residence Orders (by nationality)</t>
  </si>
  <si>
    <t xml:space="preserve">Coercive Measures III
 2015  -  2016. </t>
  </si>
  <si>
    <t>Number of Deportation Orders (by nationality)</t>
  </si>
  <si>
    <t>Serbian</t>
  </si>
  <si>
    <t>Albanese</t>
  </si>
  <si>
    <t>Changes in Number of the Asylum Seekers arriving in Hungary</t>
  </si>
  <si>
    <t>Total Number of Registered Asylum Seekers</t>
  </si>
  <si>
    <t>European</t>
  </si>
  <si>
    <t>Non-European</t>
  </si>
  <si>
    <t xml:space="preserve">Share of Europeans in Total Number of Registered Asylum Seekers in % </t>
  </si>
  <si>
    <t xml:space="preserve">Share of non-Europeans in Total Number of Registered Asylum Seekers in % </t>
  </si>
  <si>
    <t>Change in%</t>
  </si>
  <si>
    <t>Number of Asylum Applications by nationality 2016.</t>
  </si>
  <si>
    <t>Somali</t>
  </si>
  <si>
    <t>Bangladeshi</t>
  </si>
  <si>
    <t>Decisions made by Asylum Authorities</t>
  </si>
  <si>
    <t>Beneficiary of Refugee Status</t>
  </si>
  <si>
    <t>Beneficiary of Subsidiary Protection</t>
  </si>
  <si>
    <t>Suspension</t>
  </si>
  <si>
    <t>Rejection</t>
  </si>
  <si>
    <t>Pending Cases
(on December 31 of present year)</t>
  </si>
  <si>
    <t>Decisions and Pending Cases of Asylum Authorities
 2016.</t>
  </si>
  <si>
    <t xml:space="preserve">Acknowledgement as Subsidiary Protected and determine the ban of determination by Asylum Authority
 2015  -  2016. </t>
  </si>
  <si>
    <t>Changes in number of acknowledgements as Refugee by Asylum Authorities</t>
  </si>
  <si>
    <t>unknown</t>
  </si>
  <si>
    <t>Congolese (Democratic Republic)</t>
  </si>
  <si>
    <t>Palestinian</t>
  </si>
  <si>
    <t>Changes in number of acknowledgements as Subsidiary Protected by Asylum Authorities</t>
  </si>
  <si>
    <t>Yemeni</t>
  </si>
  <si>
    <t>Changes in number of acknowledgements as Temporary protected by Asylum Authorities</t>
  </si>
  <si>
    <t>Beneficiary of Temporary protected</t>
  </si>
  <si>
    <t>Temporary Protected Person</t>
  </si>
  <si>
    <t>Myanmar</t>
  </si>
  <si>
    <t>Nigerian</t>
  </si>
  <si>
    <t>Cuban</t>
  </si>
  <si>
    <t>Togo</t>
  </si>
  <si>
    <t>Number of Detentions Ordered 
2015 -2016.</t>
  </si>
  <si>
    <t xml:space="preserve">Number of Detentions Ordered </t>
  </si>
  <si>
    <t>Afghan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</si>
</sst>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</numFmts>
  <fonts count="57">
    <font>
      <sz val="10"/>
      <name val="Arial CE"/>
      <family val="0"/>
    </font>
    <font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9.5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.25"/>
      <color indexed="8"/>
      <name val="Times New Roman"/>
      <family val="1"/>
    </font>
    <font>
      <sz val="1.5"/>
      <color indexed="8"/>
      <name val="Arial"/>
      <family val="2"/>
    </font>
    <font>
      <sz val="1"/>
      <color indexed="8"/>
      <name val="Times New Roman"/>
      <family val="1"/>
    </font>
    <font>
      <sz val="1.35"/>
      <color indexed="8"/>
      <name val="Arial"/>
      <family val="2"/>
    </font>
    <font>
      <sz val="12"/>
      <color indexed="8"/>
      <name val="Arial"/>
      <family val="2"/>
    </font>
    <font>
      <b/>
      <sz val="8.75"/>
      <color indexed="8"/>
      <name val="Times New Roman"/>
      <family val="1"/>
    </font>
    <font>
      <sz val="17.75"/>
      <color indexed="8"/>
      <name val="Arial"/>
      <family val="2"/>
    </font>
    <font>
      <b/>
      <sz val="7.35"/>
      <color indexed="8"/>
      <name val="Times New Roman"/>
      <family val="1"/>
    </font>
    <font>
      <sz val="10"/>
      <color indexed="8"/>
      <name val="Arial"/>
      <family val="2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2"/>
      <color indexed="8"/>
      <name val="Times New Roman"/>
      <family val="1"/>
    </font>
    <font>
      <sz val="9.5"/>
      <color indexed="8"/>
      <name val="Arial"/>
      <family val="2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2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7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7" borderId="10" xfId="0" applyFont="1" applyFill="1" applyBorder="1" applyAlignment="1">
      <alignment wrapText="1"/>
    </xf>
    <xf numFmtId="0" fontId="14" fillId="7" borderId="10" xfId="0" applyFont="1" applyFill="1" applyBorder="1" applyAlignment="1">
      <alignment/>
    </xf>
    <xf numFmtId="10" fontId="15" fillId="0" borderId="11" xfId="0" applyNumberFormat="1" applyFont="1" applyBorder="1" applyAlignment="1">
      <alignment/>
    </xf>
    <xf numFmtId="10" fontId="15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3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10" fontId="13" fillId="0" borderId="12" xfId="0" applyNumberFormat="1" applyFont="1" applyBorder="1" applyAlignment="1">
      <alignment/>
    </xf>
    <xf numFmtId="0" fontId="12" fillId="7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4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 horizontal="center"/>
    </xf>
    <xf numFmtId="10" fontId="15" fillId="0" borderId="22" xfId="0" applyNumberFormat="1" applyFont="1" applyBorder="1" applyAlignment="1">
      <alignment/>
    </xf>
    <xf numFmtId="0" fontId="14" fillId="24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3" fontId="15" fillId="0" borderId="25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5" fillId="0" borderId="27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24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/>
    </xf>
    <xf numFmtId="10" fontId="15" fillId="0" borderId="29" xfId="0" applyNumberFormat="1" applyFont="1" applyBorder="1" applyAlignment="1">
      <alignment/>
    </xf>
    <xf numFmtId="0" fontId="15" fillId="0" borderId="21" xfId="0" applyFont="1" applyBorder="1" applyAlignment="1">
      <alignment wrapText="1"/>
    </xf>
    <xf numFmtId="0" fontId="14" fillId="7" borderId="13" xfId="0" applyFont="1" applyFill="1" applyBorder="1" applyAlignment="1">
      <alignment/>
    </xf>
    <xf numFmtId="0" fontId="12" fillId="23" borderId="30" xfId="0" applyFont="1" applyFill="1" applyBorder="1" applyAlignment="1">
      <alignment/>
    </xf>
    <xf numFmtId="3" fontId="12" fillId="23" borderId="15" xfId="0" applyNumberFormat="1" applyFont="1" applyFill="1" applyBorder="1" applyAlignment="1">
      <alignment horizontal="center"/>
    </xf>
    <xf numFmtId="10" fontId="12" fillId="23" borderId="15" xfId="0" applyNumberFormat="1" applyFont="1" applyFill="1" applyBorder="1" applyAlignment="1">
      <alignment/>
    </xf>
    <xf numFmtId="0" fontId="12" fillId="23" borderId="15" xfId="0" applyFont="1" applyFill="1" applyBorder="1" applyAlignment="1">
      <alignment horizontal="center"/>
    </xf>
    <xf numFmtId="10" fontId="12" fillId="23" borderId="1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15" fillId="0" borderId="23" xfId="0" applyFont="1" applyBorder="1" applyAlignment="1">
      <alignment/>
    </xf>
    <xf numFmtId="0" fontId="15" fillId="0" borderId="31" xfId="0" applyFont="1" applyBorder="1" applyAlignment="1">
      <alignment horizontal="center"/>
    </xf>
    <xf numFmtId="10" fontId="15" fillId="0" borderId="17" xfId="0" applyNumberFormat="1" applyFont="1" applyBorder="1" applyAlignment="1">
      <alignment/>
    </xf>
    <xf numFmtId="10" fontId="15" fillId="0" borderId="25" xfId="0" applyNumberFormat="1" applyFont="1" applyBorder="1" applyAlignment="1">
      <alignment/>
    </xf>
    <xf numFmtId="0" fontId="12" fillId="7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32" xfId="0" applyFont="1" applyBorder="1" applyAlignment="1">
      <alignment/>
    </xf>
    <xf numFmtId="10" fontId="15" fillId="0" borderId="33" xfId="0" applyNumberFormat="1" applyFont="1" applyBorder="1" applyAlignment="1">
      <alignment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right"/>
    </xf>
    <xf numFmtId="10" fontId="15" fillId="0" borderId="12" xfId="0" applyNumberFormat="1" applyFont="1" applyBorder="1" applyAlignment="1">
      <alignment horizontal="right" vertical="center"/>
    </xf>
    <xf numFmtId="10" fontId="15" fillId="0" borderId="11" xfId="0" applyNumberFormat="1" applyFont="1" applyBorder="1" applyAlignment="1">
      <alignment horizontal="right"/>
    </xf>
    <xf numFmtId="10" fontId="1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6" fillId="24" borderId="14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wrapText="1"/>
    </xf>
    <xf numFmtId="10" fontId="14" fillId="0" borderId="35" xfId="0" applyNumberFormat="1" applyFont="1" applyBorder="1" applyAlignment="1">
      <alignment horizontal="left" wrapText="1"/>
    </xf>
    <xf numFmtId="10" fontId="15" fillId="0" borderId="17" xfId="0" applyNumberFormat="1" applyFont="1" applyBorder="1" applyAlignment="1">
      <alignment horizontal="right"/>
    </xf>
    <xf numFmtId="10" fontId="13" fillId="0" borderId="11" xfId="0" applyNumberFormat="1" applyFont="1" applyBorder="1" applyAlignment="1">
      <alignment horizontal="right"/>
    </xf>
    <xf numFmtId="0" fontId="15" fillId="0" borderId="0" xfId="58" applyFont="1">
      <alignment/>
      <protection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10" fontId="15" fillId="0" borderId="11" xfId="0" applyNumberFormat="1" applyFont="1" applyBorder="1" applyAlignment="1">
      <alignment horizontal="center"/>
    </xf>
    <xf numFmtId="10" fontId="15" fillId="0" borderId="31" xfId="0" applyNumberFormat="1" applyFont="1" applyBorder="1" applyAlignment="1">
      <alignment horizontal="center"/>
    </xf>
    <xf numFmtId="3" fontId="12" fillId="24" borderId="1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12" fillId="24" borderId="36" xfId="0" applyNumberFormat="1" applyFont="1" applyFill="1" applyBorder="1" applyAlignment="1">
      <alignment horizontal="center"/>
    </xf>
    <xf numFmtId="10" fontId="12" fillId="24" borderId="16" xfId="0" applyNumberFormat="1" applyFont="1" applyFill="1" applyBorder="1" applyAlignment="1">
      <alignment/>
    </xf>
    <xf numFmtId="0" fontId="12" fillId="24" borderId="23" xfId="0" applyFont="1" applyFill="1" applyBorder="1" applyAlignment="1">
      <alignment horizontal="center" vertical="center"/>
    </xf>
    <xf numFmtId="3" fontId="12" fillId="23" borderId="15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/>
    </xf>
    <xf numFmtId="3" fontId="15" fillId="0" borderId="37" xfId="0" applyNumberFormat="1" applyFont="1" applyBorder="1" applyAlignment="1">
      <alignment horizontal="center"/>
    </xf>
    <xf numFmtId="0" fontId="12" fillId="23" borderId="15" xfId="0" applyFont="1" applyFill="1" applyBorder="1" applyAlignment="1">
      <alignment horizontal="center" vertical="center"/>
    </xf>
    <xf numFmtId="10" fontId="15" fillId="0" borderId="37" xfId="0" applyNumberFormat="1" applyFont="1" applyBorder="1" applyAlignment="1">
      <alignment/>
    </xf>
    <xf numFmtId="0" fontId="15" fillId="0" borderId="17" xfId="0" applyFont="1" applyBorder="1" applyAlignment="1">
      <alignment horizontal="center" vertical="center"/>
    </xf>
    <xf numFmtId="10" fontId="15" fillId="0" borderId="22" xfId="0" applyNumberFormat="1" applyFont="1" applyBorder="1" applyAlignment="1">
      <alignment horizontal="right"/>
    </xf>
    <xf numFmtId="10" fontId="12" fillId="23" borderId="15" xfId="0" applyNumberFormat="1" applyFont="1" applyFill="1" applyBorder="1" applyAlignment="1">
      <alignment horizontal="right"/>
    </xf>
    <xf numFmtId="10" fontId="12" fillId="23" borderId="16" xfId="0" applyNumberFormat="1" applyFont="1" applyFill="1" applyBorder="1" applyAlignment="1">
      <alignment horizontal="right"/>
    </xf>
    <xf numFmtId="10" fontId="15" fillId="0" borderId="17" xfId="0" applyNumberFormat="1" applyFont="1" applyBorder="1" applyAlignment="1">
      <alignment horizontal="right" vertical="center"/>
    </xf>
    <xf numFmtId="10" fontId="15" fillId="0" borderId="22" xfId="0" applyNumberFormat="1" applyFont="1" applyBorder="1" applyAlignment="1">
      <alignment horizontal="right" vertical="center"/>
    </xf>
    <xf numFmtId="10" fontId="12" fillId="23" borderId="15" xfId="0" applyNumberFormat="1" applyFont="1" applyFill="1" applyBorder="1" applyAlignment="1">
      <alignment horizontal="right" vertical="center"/>
    </xf>
    <xf numFmtId="10" fontId="12" fillId="23" borderId="16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10" fontId="13" fillId="0" borderId="17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/>
    </xf>
    <xf numFmtId="0" fontId="12" fillId="7" borderId="13" xfId="0" applyFont="1" applyFill="1" applyBorder="1" applyAlignment="1">
      <alignment wrapText="1"/>
    </xf>
    <xf numFmtId="1" fontId="15" fillId="24" borderId="11" xfId="0" applyNumberFormat="1" applyFont="1" applyFill="1" applyBorder="1" applyAlignment="1">
      <alignment horizontal="center"/>
    </xf>
    <xf numFmtId="1" fontId="15" fillId="24" borderId="31" xfId="0" applyNumberFormat="1" applyFont="1" applyFill="1" applyBorder="1" applyAlignment="1">
      <alignment horizontal="center"/>
    </xf>
    <xf numFmtId="0" fontId="14" fillId="24" borderId="38" xfId="0" applyFont="1" applyFill="1" applyBorder="1" applyAlignment="1">
      <alignment horizontal="center" vertical="center" wrapText="1"/>
    </xf>
    <xf numFmtId="3" fontId="15" fillId="0" borderId="39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3" fontId="12" fillId="24" borderId="16" xfId="0" applyNumberFormat="1" applyFont="1" applyFill="1" applyBorder="1" applyAlignment="1">
      <alignment horizontal="center"/>
    </xf>
    <xf numFmtId="3" fontId="12" fillId="24" borderId="34" xfId="0" applyNumberFormat="1" applyFont="1" applyFill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/>
    </xf>
    <xf numFmtId="0" fontId="12" fillId="0" borderId="0" xfId="0" applyFont="1" applyAlignment="1">
      <alignment/>
    </xf>
    <xf numFmtId="10" fontId="15" fillId="0" borderId="33" xfId="0" applyNumberFormat="1" applyFont="1" applyBorder="1" applyAlignment="1">
      <alignment horizontal="right"/>
    </xf>
    <xf numFmtId="10" fontId="12" fillId="24" borderId="16" xfId="0" applyNumberFormat="1" applyFont="1" applyFill="1" applyBorder="1" applyAlignment="1">
      <alignment horizontal="right"/>
    </xf>
    <xf numFmtId="10" fontId="15" fillId="0" borderId="39" xfId="0" applyNumberFormat="1" applyFont="1" applyBorder="1" applyAlignment="1">
      <alignment horizontal="right"/>
    </xf>
    <xf numFmtId="0" fontId="15" fillId="0" borderId="32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0" fontId="13" fillId="0" borderId="11" xfId="0" applyNumberFormat="1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24" borderId="4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31" xfId="0" applyNumberFormat="1" applyFont="1" applyBorder="1" applyAlignment="1">
      <alignment horizontal="center"/>
    </xf>
    <xf numFmtId="0" fontId="35" fillId="0" borderId="0" xfId="58" applyFont="1">
      <alignment/>
      <protection/>
    </xf>
    <xf numFmtId="0" fontId="36" fillId="0" borderId="0" xfId="58" applyFont="1">
      <alignment/>
      <protection/>
    </xf>
    <xf numFmtId="0" fontId="37" fillId="7" borderId="10" xfId="58" applyFont="1" applyFill="1" applyBorder="1">
      <alignment/>
      <protection/>
    </xf>
    <xf numFmtId="3" fontId="13" fillId="0" borderId="18" xfId="0" applyNumberFormat="1" applyFont="1" applyFill="1" applyBorder="1" applyAlignment="1">
      <alignment horizontal="center"/>
    </xf>
    <xf numFmtId="3" fontId="37" fillId="0" borderId="0" xfId="58" applyNumberFormat="1" applyFont="1" applyBorder="1" applyAlignment="1">
      <alignment horizontal="center" wrapText="1"/>
      <protection/>
    </xf>
    <xf numFmtId="0" fontId="37" fillId="0" borderId="0" xfId="58" applyFont="1" applyFill="1" applyBorder="1" applyAlignment="1">
      <alignment wrapText="1"/>
      <protection/>
    </xf>
    <xf numFmtId="3" fontId="36" fillId="0" borderId="11" xfId="58" applyNumberFormat="1" applyFont="1" applyBorder="1" applyAlignment="1">
      <alignment horizontal="center"/>
      <protection/>
    </xf>
    <xf numFmtId="3" fontId="15" fillId="0" borderId="11" xfId="58" applyNumberFormat="1" applyFont="1" applyBorder="1">
      <alignment/>
      <protection/>
    </xf>
    <xf numFmtId="10" fontId="36" fillId="0" borderId="12" xfId="58" applyNumberFormat="1" applyFont="1" applyBorder="1">
      <alignment/>
      <protection/>
    </xf>
    <xf numFmtId="0" fontId="37" fillId="7" borderId="13" xfId="58" applyFont="1" applyFill="1" applyBorder="1" applyAlignment="1">
      <alignment wrapText="1"/>
      <protection/>
    </xf>
    <xf numFmtId="3" fontId="36" fillId="0" borderId="17" xfId="58" applyNumberFormat="1" applyFont="1" applyBorder="1" applyAlignment="1">
      <alignment horizontal="center" wrapText="1"/>
      <protection/>
    </xf>
    <xf numFmtId="3" fontId="15" fillId="0" borderId="17" xfId="58" applyNumberFormat="1" applyFont="1" applyBorder="1">
      <alignment/>
      <protection/>
    </xf>
    <xf numFmtId="10" fontId="36" fillId="0" borderId="22" xfId="58" applyNumberFormat="1" applyFont="1" applyBorder="1">
      <alignment/>
      <protection/>
    </xf>
    <xf numFmtId="0" fontId="37" fillId="7" borderId="30" xfId="58" applyFont="1" applyFill="1" applyBorder="1" applyAlignment="1">
      <alignment wrapText="1"/>
      <protection/>
    </xf>
    <xf numFmtId="3" fontId="37" fillId="0" borderId="15" xfId="58" applyNumberFormat="1" applyFont="1" applyBorder="1" applyAlignment="1">
      <alignment horizontal="center" wrapText="1"/>
      <protection/>
    </xf>
    <xf numFmtId="3" fontId="14" fillId="0" borderId="15" xfId="58" applyNumberFormat="1" applyFont="1" applyBorder="1">
      <alignment/>
      <protection/>
    </xf>
    <xf numFmtId="10" fontId="37" fillId="0" borderId="16" xfId="58" applyNumberFormat="1" applyFont="1" applyBorder="1">
      <alignment/>
      <protection/>
    </xf>
    <xf numFmtId="0" fontId="14" fillId="0" borderId="0" xfId="0" applyFont="1" applyBorder="1" applyAlignment="1">
      <alignment wrapText="1"/>
    </xf>
    <xf numFmtId="0" fontId="12" fillId="0" borderId="14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left" vertical="center"/>
    </xf>
    <xf numFmtId="0" fontId="12" fillId="0" borderId="35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24" borderId="3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37" fillId="7" borderId="13" xfId="58" applyFont="1" applyFill="1" applyBorder="1">
      <alignment/>
      <protection/>
    </xf>
    <xf numFmtId="3" fontId="36" fillId="0" borderId="17" xfId="58" applyNumberFormat="1" applyFont="1" applyBorder="1" applyAlignment="1">
      <alignment horizontal="center"/>
      <protection/>
    </xf>
    <xf numFmtId="172" fontId="37" fillId="7" borderId="13" xfId="58" applyNumberFormat="1" applyFont="1" applyFill="1" applyBorder="1" applyAlignment="1">
      <alignment horizontal="left"/>
      <protection/>
    </xf>
    <xf numFmtId="3" fontId="15" fillId="0" borderId="31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10" fontId="12" fillId="23" borderId="44" xfId="0" applyNumberFormat="1" applyFont="1" applyFill="1" applyBorder="1" applyAlignment="1">
      <alignment/>
    </xf>
    <xf numFmtId="0" fontId="12" fillId="23" borderId="44" xfId="0" applyFont="1" applyFill="1" applyBorder="1" applyAlignment="1">
      <alignment horizontal="center"/>
    </xf>
    <xf numFmtId="10" fontId="12" fillId="23" borderId="44" xfId="0" applyNumberFormat="1" applyFont="1" applyFill="1" applyBorder="1" applyAlignment="1">
      <alignment horizontal="right"/>
    </xf>
    <xf numFmtId="10" fontId="13" fillId="0" borderId="11" xfId="0" applyNumberFormat="1" applyFont="1" applyFill="1" applyBorder="1" applyAlignment="1">
      <alignment/>
    </xf>
    <xf numFmtId="10" fontId="13" fillId="0" borderId="11" xfId="0" applyNumberFormat="1" applyFont="1" applyFill="1" applyBorder="1" applyAlignment="1">
      <alignment horizontal="right"/>
    </xf>
    <xf numFmtId="0" fontId="12" fillId="2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5" fillId="0" borderId="45" xfId="0" applyNumberFormat="1" applyFont="1" applyBorder="1" applyAlignment="1">
      <alignment horizontal="center"/>
    </xf>
    <xf numFmtId="0" fontId="13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2" fillId="7" borderId="43" xfId="0" applyFont="1" applyFill="1" applyBorder="1" applyAlignment="1">
      <alignment/>
    </xf>
    <xf numFmtId="0" fontId="12" fillId="24" borderId="39" xfId="0" applyFont="1" applyFill="1" applyBorder="1" applyAlignment="1">
      <alignment horizontal="center" vertical="center" wrapText="1"/>
    </xf>
    <xf numFmtId="0" fontId="12" fillId="4" borderId="10" xfId="58" applyFont="1" applyFill="1" applyBorder="1" applyAlignment="1">
      <alignment horizontal="center" vertical="center"/>
      <protection/>
    </xf>
    <xf numFmtId="0" fontId="12" fillId="4" borderId="11" xfId="58" applyFont="1" applyFill="1" applyBorder="1" applyAlignment="1">
      <alignment horizontal="center" vertical="center"/>
      <protection/>
    </xf>
    <xf numFmtId="0" fontId="14" fillId="4" borderId="11" xfId="58" applyFont="1" applyFill="1" applyBorder="1" applyAlignment="1">
      <alignment horizontal="center" vertical="center"/>
      <protection/>
    </xf>
    <xf numFmtId="0" fontId="37" fillId="4" borderId="12" xfId="5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24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2" fillId="24" borderId="5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 wrapText="1"/>
    </xf>
    <xf numFmtId="0" fontId="12" fillId="24" borderId="56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24" borderId="57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25" borderId="63" xfId="0" applyFont="1" applyFill="1" applyBorder="1" applyAlignment="1">
      <alignment horizontal="center" vertical="center" wrapText="1"/>
    </xf>
    <xf numFmtId="0" fontId="12" fillId="25" borderId="64" xfId="0" applyFont="1" applyFill="1" applyBorder="1" applyAlignment="1">
      <alignment horizontal="center" vertical="center" wrapText="1"/>
    </xf>
    <xf numFmtId="0" fontId="12" fillId="25" borderId="65" xfId="0" applyFont="1" applyFill="1" applyBorder="1" applyAlignment="1">
      <alignment horizontal="center" vertical="center" wrapText="1"/>
    </xf>
    <xf numFmtId="0" fontId="12" fillId="25" borderId="42" xfId="0" applyFont="1" applyFill="1" applyBorder="1" applyAlignment="1">
      <alignment horizontal="center" vertical="center"/>
    </xf>
    <xf numFmtId="0" fontId="12" fillId="25" borderId="56" xfId="0" applyFont="1" applyFill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wrapText="1"/>
    </xf>
    <xf numFmtId="0" fontId="12" fillId="0" borderId="6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4" borderId="14" xfId="58" applyFont="1" applyFill="1" applyBorder="1" applyAlignment="1">
      <alignment horizontal="center" vertical="center"/>
      <protection/>
    </xf>
    <xf numFmtId="0" fontId="12" fillId="4" borderId="18" xfId="58" applyFont="1" applyFill="1" applyBorder="1" applyAlignment="1">
      <alignment horizontal="center" vertical="center"/>
      <protection/>
    </xf>
    <xf numFmtId="0" fontId="12" fillId="4" borderId="39" xfId="58" applyFont="1" applyFill="1" applyBorder="1" applyAlignment="1">
      <alignment horizontal="center" vertical="center"/>
      <protection/>
    </xf>
    <xf numFmtId="0" fontId="14" fillId="0" borderId="6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statokt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5"/>
      <c:rotY val="42"/>
      <c:depthPercent val="100"/>
      <c:rAngAx val="1"/>
    </c:view3D>
    <c:plotArea>
      <c:layout>
        <c:manualLayout>
          <c:xMode val="edge"/>
          <c:yMode val="edge"/>
          <c:x val="0.01275"/>
          <c:y val="0.02125"/>
          <c:w val="0.983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4!$B$7</c:f>
              <c:strCache>
                <c:ptCount val="1"/>
                <c:pt idx="0">
                  <c:v>paid activity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(4!$C$7,4!$E$7)</c:f>
              <c:numCache/>
            </c:numRef>
          </c:val>
          <c:shape val="box"/>
        </c:ser>
        <c:ser>
          <c:idx val="1"/>
          <c:order val="1"/>
          <c:tx>
            <c:strRef>
              <c:f>4!$B$8</c:f>
              <c:strCache>
                <c:ptCount val="1"/>
                <c:pt idx="0">
                  <c:v>studying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(4!$C$8,4!$E$8)</c:f>
              <c:numCache/>
            </c:numRef>
          </c:val>
          <c:shape val="box"/>
        </c:ser>
        <c:ser>
          <c:idx val="2"/>
          <c:order val="2"/>
          <c:tx>
            <c:strRef>
              <c:f>4!$B$9</c:f>
              <c:strCache>
                <c:ptCount val="1"/>
                <c:pt idx="0">
                  <c:v>family reunification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(4!$C$9,4!$E$9)</c:f>
              <c:numCache/>
            </c:numRef>
          </c:val>
          <c:shape val="box"/>
        </c:ser>
        <c:ser>
          <c:idx val="3"/>
          <c:order val="3"/>
          <c:tx>
            <c:strRef>
              <c:f>4!$B$10</c:f>
              <c:strCache>
                <c:ptCount val="1"/>
                <c:pt idx="0">
                  <c:v>other purpose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(4!$C$10,4!$E$10)</c:f>
              <c:numCache/>
            </c:numRef>
          </c:val>
          <c:shape val="box"/>
        </c:ser>
        <c:ser>
          <c:idx val="4"/>
          <c:order val="4"/>
          <c:tx>
            <c:strRef>
              <c:f>4!$B$11</c:f>
              <c:strCache>
                <c:ptCount val="1"/>
                <c:pt idx="0">
                  <c:v>official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(4!$C$11,4!$E$11)</c:f>
              <c:numCache/>
            </c:numRef>
          </c:val>
          <c:shape val="box"/>
        </c:ser>
        <c:ser>
          <c:idx val="5"/>
          <c:order val="5"/>
          <c:tx>
            <c:strRef>
              <c:f>4!$B$12</c:f>
              <c:strCache>
                <c:ptCount val="1"/>
                <c:pt idx="0">
                  <c:v>other purposes og residence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(4!$C$12,4!$E$12)</c:f>
              <c:numCache/>
            </c:numRef>
          </c:val>
          <c:shape val="box"/>
        </c:ser>
        <c:ser>
          <c:idx val="6"/>
          <c:order val="6"/>
          <c:tx>
            <c:strRef>
              <c:f>4!$B$13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(4!$C$6,4!$E$6)</c:f>
              <c:numCache/>
            </c:numRef>
          </c:cat>
          <c:val>
            <c:numRef>
              <c:f>(4!$C$13,4!$E$13)</c:f>
              <c:numCache/>
            </c:numRef>
          </c:val>
          <c:shape val="box"/>
        </c:ser>
        <c:shape val="box"/>
        <c:axId val="24621246"/>
        <c:axId val="61233743"/>
      </c:bar3DChart>
      <c:catAx>
        <c:axId val="2462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233743"/>
        <c:crosses val="autoZero"/>
        <c:auto val="1"/>
        <c:lblOffset val="100"/>
        <c:tickLblSkip val="1"/>
        <c:noMultiLvlLbl val="0"/>
      </c:catAx>
      <c:valAx>
        <c:axId val="61233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621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89775"/>
          <c:w val="0.808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7676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676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2C29B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2424"/>
        <c:axId val="37758169"/>
      </c:bar3DChart>
      <c:catAx>
        <c:axId val="66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758169"/>
        <c:crosses val="autoZero"/>
        <c:auto val="1"/>
        <c:lblOffset val="100"/>
        <c:tickLblSkip val="1"/>
        <c:noMultiLvlLbl val="0"/>
      </c:catAx>
      <c:valAx>
        <c:axId val="37758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FFCC00"/>
            </a:gs>
            <a:gs pos="100000">
              <a:srgbClr val="765E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0FFFF"/>
            </a:gs>
            <a:gs pos="100000">
              <a:srgbClr val="007676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007676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007676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765E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525"/>
          <c:w val="0.9695"/>
          <c:h val="0.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8!$B$8:$B$10</c:f>
              <c:strCache/>
            </c:strRef>
          </c:cat>
          <c:val>
            <c:numRef>
              <c:f>8!$C$8:$C$10</c:f>
              <c:numCache/>
            </c:numRef>
          </c:val>
          <c:shape val="box"/>
        </c:ser>
        <c:ser>
          <c:idx val="1"/>
          <c:order val="1"/>
          <c:tx>
            <c:strRef>
              <c:f>8!$D$7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8!$B$8:$B$10</c:f>
              <c:strCache/>
            </c:strRef>
          </c:cat>
          <c:val>
            <c:numRef>
              <c:f>8!$D$8:$D$10</c:f>
              <c:numCache/>
            </c:numRef>
          </c:val>
          <c:shape val="box"/>
        </c:ser>
        <c:shape val="box"/>
        <c:axId val="4731986"/>
        <c:axId val="1287747"/>
      </c:bar3DChart>
      <c:catAx>
        <c:axId val="47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287747"/>
        <c:crosses val="autoZero"/>
        <c:auto val="1"/>
        <c:lblOffset val="100"/>
        <c:tickLblSkip val="1"/>
        <c:noMultiLvlLbl val="0"/>
      </c:catAx>
      <c:valAx>
        <c:axId val="128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731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25"/>
          <c:y val="0.91425"/>
          <c:w val="0.55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4"/>
      <c:hPercent val="53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00525"/>
          <c:w val="0.90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9!$B$7:$B$18</c:f>
              <c:strCache/>
            </c:strRef>
          </c:cat>
          <c:val>
            <c:numRef>
              <c:f>9!$C$7:$C$18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939"/>
          <c:w val="0.89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02225"/>
          <c:w val="0.971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'10'!$B$8:$B$13</c:f>
              <c:strCache/>
            </c:strRef>
          </c:cat>
          <c:val>
            <c:numRef>
              <c:f>'10'!$C$8:$C$13</c:f>
              <c:numCache/>
            </c:numRef>
          </c:val>
          <c:shape val="box"/>
        </c:ser>
        <c:shape val="box"/>
        <c:axId val="6292716"/>
        <c:axId val="23140493"/>
      </c:bar3DChart>
      <c:catAx>
        <c:axId val="629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</a:defRPr>
            </a:pPr>
          </a:p>
        </c:txPr>
        <c:crossAx val="23140493"/>
        <c:crosses val="autoZero"/>
        <c:auto val="1"/>
        <c:lblOffset val="100"/>
        <c:tickLblSkip val="1"/>
        <c:noMultiLvlLbl val="0"/>
      </c:catAx>
      <c:valAx>
        <c:axId val="2314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292716"/>
        <c:crossesAt val="1"/>
        <c:crossBetween val="between"/>
        <c:dispUnits/>
      </c:valAx>
      <c:spPr>
        <a:gradFill rotWithShape="1">
          <a:gsLst>
            <a:gs pos="0">
              <a:srgbClr val="767647"/>
            </a:gs>
            <a:gs pos="50000">
              <a:srgbClr val="FFFF99"/>
            </a:gs>
            <a:gs pos="100000">
              <a:srgbClr val="767647"/>
            </a:gs>
          </a:gsLst>
          <a:lin ang="189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43"/>
          <c:y val="0.9395"/>
          <c:w val="0.137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47"/>
        </a:gs>
        <a:gs pos="50000">
          <a:srgbClr val="FFFF99"/>
        </a:gs>
        <a:gs pos="100000">
          <a:srgbClr val="767647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75"/>
          <c:w val="0.969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'12'!$C$7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'12'!$B$8:$B$16</c:f>
              <c:strCache/>
            </c:strRef>
          </c:cat>
          <c:val>
            <c:numRef>
              <c:f>'12'!$C$8:$C$16</c:f>
              <c:numCache/>
            </c:numRef>
          </c:val>
        </c:ser>
        <c:ser>
          <c:idx val="1"/>
          <c:order val="1"/>
          <c:tx>
            <c:strRef>
              <c:f>'12'!$D$7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'12'!$B$8:$B$16</c:f>
              <c:strCache/>
            </c:strRef>
          </c:cat>
          <c:val>
            <c:numRef>
              <c:f>'12'!$D$8:$D$16</c:f>
              <c:numCache/>
            </c:numRef>
          </c:val>
        </c:ser>
        <c:axId val="43939686"/>
        <c:axId val="21534135"/>
      </c:barChart>
      <c:catAx>
        <c:axId val="4393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534135"/>
        <c:crosses val="autoZero"/>
        <c:auto val="1"/>
        <c:lblOffset val="100"/>
        <c:tickLblSkip val="1"/>
        <c:noMultiLvlLbl val="0"/>
      </c:catAx>
      <c:valAx>
        <c:axId val="21534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939686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25"/>
          <c:y val="0.923"/>
          <c:w val="0.160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67647"/>
        </a:gs>
        <a:gs pos="50000">
          <a:srgbClr val="FFFF99"/>
        </a:gs>
        <a:gs pos="100000">
          <a:srgbClr val="767647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</xdr:row>
      <xdr:rowOff>133350</xdr:rowOff>
    </xdr:from>
    <xdr:to>
      <xdr:col>9</xdr:col>
      <xdr:colOff>790575</xdr:colOff>
      <xdr:row>26</xdr:row>
      <xdr:rowOff>66675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33475"/>
          <a:ext cx="68294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16</xdr:row>
      <xdr:rowOff>47625</xdr:rowOff>
    </xdr:from>
    <xdr:to>
      <xdr:col>8</xdr:col>
      <xdr:colOff>304800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200025" y="4972050"/>
        <a:ext cx="8686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19050</xdr:rowOff>
    </xdr:from>
    <xdr:to>
      <xdr:col>1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590550" y="7162800"/>
        <a:ext cx="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142875</xdr:rowOff>
    </xdr:from>
    <xdr:to>
      <xdr:col>6</xdr:col>
      <xdr:colOff>581025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219075" y="4181475"/>
        <a:ext cx="7239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3</xdr:col>
      <xdr:colOff>438150</xdr:colOff>
      <xdr:row>40</xdr:row>
      <xdr:rowOff>133350</xdr:rowOff>
    </xdr:to>
    <xdr:graphicFrame>
      <xdr:nvGraphicFramePr>
        <xdr:cNvPr id="1" name="Chart 3"/>
        <xdr:cNvGraphicFramePr/>
      </xdr:nvGraphicFramePr>
      <xdr:xfrm>
        <a:off x="85725" y="5038725"/>
        <a:ext cx="7677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21</xdr:row>
      <xdr:rowOff>0</xdr:rowOff>
    </xdr:from>
    <xdr:to>
      <xdr:col>1</xdr:col>
      <xdr:colOff>1190625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63880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28575</xdr:rowOff>
    </xdr:from>
    <xdr:to>
      <xdr:col>3</xdr:col>
      <xdr:colOff>619125</xdr:colOff>
      <xdr:row>36</xdr:row>
      <xdr:rowOff>161925</xdr:rowOff>
    </xdr:to>
    <xdr:graphicFrame>
      <xdr:nvGraphicFramePr>
        <xdr:cNvPr id="2" name="Chart 4"/>
        <xdr:cNvGraphicFramePr/>
      </xdr:nvGraphicFramePr>
      <xdr:xfrm>
        <a:off x="66675" y="4467225"/>
        <a:ext cx="7010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66675</xdr:rowOff>
    </xdr:from>
    <xdr:to>
      <xdr:col>6</xdr:col>
      <xdr:colOff>533400</xdr:colOff>
      <xdr:row>41</xdr:row>
      <xdr:rowOff>133350</xdr:rowOff>
    </xdr:to>
    <xdr:graphicFrame>
      <xdr:nvGraphicFramePr>
        <xdr:cNvPr id="1" name="Chart 1025"/>
        <xdr:cNvGraphicFramePr/>
      </xdr:nvGraphicFramePr>
      <xdr:xfrm>
        <a:off x="228600" y="4114800"/>
        <a:ext cx="7219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12l66ek\Local%20Settings\Temporary%20Internet%20Files\Content.IE5\29Q7IFST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SheetLayoutView="100" zoomScalePageLayoutView="0" workbookViewId="0" topLeftCell="A1">
      <selection activeCell="J39" sqref="J39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2" spans="1:10" s="2" customFormat="1" ht="33">
      <c r="A2" s="210" t="s">
        <v>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2" customFormat="1" ht="33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26" ht="40.5" customHeight="1"/>
    <row r="28" ht="16.5" customHeight="1">
      <c r="H28" t="s">
        <v>0</v>
      </c>
    </row>
    <row r="29" spans="1:10" ht="33.75" customHeight="1">
      <c r="A29" s="207" t="s">
        <v>6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39" customHeight="1">
      <c r="A30" s="209" t="s">
        <v>5</v>
      </c>
      <c r="B30" s="209"/>
      <c r="C30" s="209"/>
      <c r="D30" s="209"/>
      <c r="E30" s="209"/>
      <c r="F30" s="209"/>
      <c r="G30" s="209"/>
      <c r="H30" s="209"/>
      <c r="I30" s="209"/>
      <c r="J30" s="209"/>
    </row>
    <row r="34" ht="12.75">
      <c r="I34" t="s">
        <v>0</v>
      </c>
    </row>
    <row r="36" spans="4:7" ht="12.75">
      <c r="D36" t="s">
        <v>1</v>
      </c>
      <c r="G36" t="s">
        <v>0</v>
      </c>
    </row>
    <row r="39" ht="12.75">
      <c r="H39" t="s">
        <v>0</v>
      </c>
    </row>
  </sheetData>
  <sheetProtection/>
  <mergeCells count="3">
    <mergeCell ref="A29:J29"/>
    <mergeCell ref="A30:J30"/>
    <mergeCell ref="A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79"/>
  <sheetViews>
    <sheetView zoomScalePageLayoutView="0" workbookViewId="0" topLeftCell="A1">
      <selection activeCell="D50" sqref="D50"/>
    </sheetView>
  </sheetViews>
  <sheetFormatPr defaultColWidth="9.00390625" defaultRowHeight="12.75"/>
  <cols>
    <col min="1" max="1" width="7.00390625" style="0" customWidth="1"/>
    <col min="2" max="2" width="41.875" style="0" customWidth="1"/>
    <col min="3" max="3" width="47.25390625" style="0" customWidth="1"/>
    <col min="4" max="4" width="7.00390625" style="0" customWidth="1"/>
  </cols>
  <sheetData>
    <row r="3" spans="2:8" ht="51.75" customHeight="1">
      <c r="B3" s="248" t="s">
        <v>87</v>
      </c>
      <c r="C3" s="249"/>
      <c r="D3" s="249"/>
      <c r="E3" s="249"/>
      <c r="F3" s="249"/>
      <c r="G3" s="249"/>
      <c r="H3" s="250"/>
    </row>
    <row r="4" spans="2:3" ht="15">
      <c r="B4" s="5"/>
      <c r="C4" s="5"/>
    </row>
    <row r="5" spans="2:3" ht="18" customHeight="1" thickBot="1">
      <c r="B5" s="19"/>
      <c r="C5" s="20"/>
    </row>
    <row r="6" spans="2:3" ht="44.25" customHeight="1">
      <c r="B6" s="18" t="s">
        <v>60</v>
      </c>
      <c r="C6" s="30">
        <v>2016</v>
      </c>
    </row>
    <row r="7" spans="2:3" ht="15.75">
      <c r="B7" s="3" t="s">
        <v>113</v>
      </c>
      <c r="C7" s="22">
        <v>11052</v>
      </c>
    </row>
    <row r="8" spans="2:3" ht="15.75">
      <c r="B8" s="3" t="s">
        <v>66</v>
      </c>
      <c r="C8" s="22">
        <v>4979</v>
      </c>
    </row>
    <row r="9" spans="2:3" ht="15.75">
      <c r="B9" s="3" t="s">
        <v>69</v>
      </c>
      <c r="C9" s="22">
        <v>3873</v>
      </c>
    </row>
    <row r="10" spans="2:3" ht="15.75">
      <c r="B10" s="14" t="s">
        <v>74</v>
      </c>
      <c r="C10" s="28">
        <v>3452</v>
      </c>
    </row>
    <row r="11" spans="2:3" ht="15.75">
      <c r="B11" s="14" t="s">
        <v>70</v>
      </c>
      <c r="C11" s="28">
        <v>1286</v>
      </c>
    </row>
    <row r="12" spans="2:3" ht="15.75">
      <c r="B12" s="3" t="s">
        <v>71</v>
      </c>
      <c r="C12" s="22">
        <v>1033</v>
      </c>
    </row>
    <row r="13" spans="2:3" ht="15.75">
      <c r="B13" s="14" t="s">
        <v>62</v>
      </c>
      <c r="C13" s="28">
        <v>710</v>
      </c>
    </row>
    <row r="14" spans="2:3" ht="15.75">
      <c r="B14" s="3" t="s">
        <v>63</v>
      </c>
      <c r="C14" s="22">
        <v>425</v>
      </c>
    </row>
    <row r="15" spans="2:3" ht="15.75">
      <c r="B15" s="3" t="s">
        <v>88</v>
      </c>
      <c r="C15" s="22">
        <v>331</v>
      </c>
    </row>
    <row r="16" spans="2:3" ht="15.75">
      <c r="B16" s="3" t="s">
        <v>89</v>
      </c>
      <c r="C16" s="22">
        <v>279</v>
      </c>
    </row>
    <row r="17" spans="2:3" ht="15.75">
      <c r="B17" s="14" t="s">
        <v>64</v>
      </c>
      <c r="C17" s="28">
        <v>135</v>
      </c>
    </row>
    <row r="18" spans="2:3" ht="16.5" thickBot="1">
      <c r="B18" s="14" t="s">
        <v>67</v>
      </c>
      <c r="C18" s="28">
        <v>1877</v>
      </c>
    </row>
    <row r="19" spans="2:3" ht="16.5" thickBot="1">
      <c r="B19" s="51" t="s">
        <v>29</v>
      </c>
      <c r="C19" s="52">
        <v>29432</v>
      </c>
    </row>
    <row r="20" spans="2:3" ht="15">
      <c r="B20" s="5"/>
      <c r="C20" s="21"/>
    </row>
    <row r="21" spans="2:3" ht="15">
      <c r="B21" s="5"/>
      <c r="C21" s="21"/>
    </row>
    <row r="22" spans="2:3" ht="15">
      <c r="B22" s="5"/>
      <c r="C22" s="5"/>
    </row>
    <row r="23" spans="2:3" ht="15">
      <c r="B23" s="5"/>
      <c r="C23" s="5"/>
    </row>
    <row r="24" spans="2:3" ht="15">
      <c r="B24" s="5"/>
      <c r="C24" s="5"/>
    </row>
    <row r="25" spans="2:3" ht="15">
      <c r="B25" s="5"/>
      <c r="C25" s="5"/>
    </row>
    <row r="26" spans="2:3" ht="15">
      <c r="B26" s="5"/>
      <c r="C26" s="5"/>
    </row>
    <row r="27" spans="2:3" ht="15">
      <c r="B27" s="5"/>
      <c r="C27" s="5"/>
    </row>
    <row r="28" spans="2:3" ht="15">
      <c r="B28" s="5"/>
      <c r="C28" s="5"/>
    </row>
    <row r="29" spans="2:3" ht="15">
      <c r="B29" s="5"/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5"/>
      <c r="C41" s="5"/>
    </row>
    <row r="42" spans="2:3" ht="15">
      <c r="B42" s="5"/>
      <c r="C42" s="5"/>
    </row>
    <row r="43" spans="2:3" ht="15">
      <c r="B43" s="5"/>
      <c r="C43" s="5"/>
    </row>
    <row r="44" spans="2:3" ht="15">
      <c r="B44" s="5"/>
      <c r="C44" s="5"/>
    </row>
    <row r="45" spans="2:3" ht="15.75" customHeight="1">
      <c r="B45" s="5"/>
      <c r="C45" s="5"/>
    </row>
    <row r="46" spans="2:3" ht="12.75" customHeight="1">
      <c r="B46" s="5"/>
      <c r="C46" s="5"/>
    </row>
    <row r="47" spans="2:3" ht="18.75" customHeight="1">
      <c r="B47" s="5"/>
      <c r="C47" s="5"/>
    </row>
    <row r="48" spans="2:3" ht="15.75" customHeight="1">
      <c r="B48" s="5"/>
      <c r="C48" s="5"/>
    </row>
    <row r="49" spans="2:3" ht="15.75" customHeight="1">
      <c r="B49" s="5"/>
      <c r="C49" s="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61" spans="2:3" ht="15">
      <c r="B61" s="5"/>
      <c r="C61" s="5"/>
    </row>
    <row r="62" spans="2:3" ht="15">
      <c r="B62" s="5"/>
      <c r="C62" s="5"/>
    </row>
    <row r="63" spans="2:3" ht="15">
      <c r="B63" s="5"/>
      <c r="C63" s="5"/>
    </row>
    <row r="64" spans="2:3" ht="15">
      <c r="B64" s="5"/>
      <c r="C64" s="5"/>
    </row>
    <row r="76" spans="2:3" ht="15">
      <c r="B76" s="5"/>
      <c r="C76" s="5"/>
    </row>
    <row r="77" spans="2:3" ht="15">
      <c r="B77" s="5"/>
      <c r="C77" s="5"/>
    </row>
    <row r="78" spans="2:3" ht="15">
      <c r="B78" s="5"/>
      <c r="C78" s="5"/>
    </row>
    <row r="79" spans="2:3" ht="15">
      <c r="B79" s="5"/>
      <c r="C79" s="5"/>
    </row>
  </sheetData>
  <sheetProtection/>
  <mergeCells count="1">
    <mergeCell ref="B3:H3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4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9.375" style="32" customWidth="1"/>
    <col min="2" max="2" width="30.75390625" style="32" customWidth="1"/>
    <col min="3" max="3" width="44.625" style="32" customWidth="1"/>
    <col min="4" max="4" width="21.625" style="32" customWidth="1"/>
    <col min="5" max="5" width="6.00390625" style="32" customWidth="1"/>
    <col min="6" max="16384" width="9.125" style="32" customWidth="1"/>
  </cols>
  <sheetData>
    <row r="3" spans="1:5" s="86" customFormat="1" ht="54.75" customHeight="1">
      <c r="A3" s="146"/>
      <c r="B3" s="248" t="s">
        <v>96</v>
      </c>
      <c r="C3" s="240"/>
      <c r="D3" s="139"/>
      <c r="E3" s="85"/>
    </row>
    <row r="4" spans="2:3" ht="15.75">
      <c r="B4" s="91"/>
      <c r="C4" s="91"/>
    </row>
    <row r="5" spans="2:4" ht="16.5" thickBot="1">
      <c r="B5" s="154"/>
      <c r="C5" s="154"/>
      <c r="D5" s="87"/>
    </row>
    <row r="6" spans="2:3" ht="15.75" customHeight="1" thickBot="1">
      <c r="B6" s="223" t="s">
        <v>90</v>
      </c>
      <c r="C6" s="241"/>
    </row>
    <row r="7" spans="2:3" ht="21" customHeight="1" thickBot="1">
      <c r="B7" s="150"/>
      <c r="C7" s="196">
        <v>2016</v>
      </c>
    </row>
    <row r="8" spans="2:3" ht="15.75">
      <c r="B8" s="176" t="s">
        <v>91</v>
      </c>
      <c r="C8" s="161">
        <v>154</v>
      </c>
    </row>
    <row r="9" spans="2:3" ht="31.5">
      <c r="B9" s="177" t="s">
        <v>92</v>
      </c>
      <c r="C9" s="155">
        <v>271</v>
      </c>
    </row>
    <row r="10" spans="2:3" ht="29.25" customHeight="1">
      <c r="B10" s="178" t="s">
        <v>105</v>
      </c>
      <c r="C10" s="155">
        <v>7</v>
      </c>
    </row>
    <row r="11" spans="2:3" ht="21.75" customHeight="1">
      <c r="B11" s="179" t="s">
        <v>93</v>
      </c>
      <c r="C11" s="155">
        <v>49479</v>
      </c>
    </row>
    <row r="12" spans="2:8" ht="19.5" customHeight="1">
      <c r="B12" s="177" t="s">
        <v>94</v>
      </c>
      <c r="C12" s="155">
        <v>4675</v>
      </c>
      <c r="H12" s="127"/>
    </row>
    <row r="13" spans="2:3" ht="51" customHeight="1" thickBot="1">
      <c r="B13" s="180" t="s">
        <v>95</v>
      </c>
      <c r="C13" s="157">
        <v>3413</v>
      </c>
    </row>
    <row r="14" spans="2:3" ht="15.75">
      <c r="B14" s="156"/>
      <c r="C14" s="91"/>
    </row>
    <row r="15" spans="2:3" ht="15.75">
      <c r="B15" s="91"/>
      <c r="C15" s="91"/>
    </row>
    <row r="16" spans="2:3" ht="15.75">
      <c r="B16" s="91"/>
      <c r="C16" s="91"/>
    </row>
    <row r="17" spans="2:3" ht="15.75">
      <c r="B17" s="91"/>
      <c r="C17" s="91"/>
    </row>
    <row r="18" spans="2:3" ht="15.75">
      <c r="B18" s="91"/>
      <c r="C18" s="91"/>
    </row>
    <row r="19" spans="2:3" ht="15.75">
      <c r="B19" s="91"/>
      <c r="C19" s="91"/>
    </row>
    <row r="20" spans="2:3" ht="15.75">
      <c r="B20" s="91"/>
      <c r="C20" s="91"/>
    </row>
    <row r="21" spans="2:3" ht="15.75">
      <c r="B21" s="91"/>
      <c r="C21" s="91"/>
    </row>
    <row r="22" spans="2:3" ht="15.75">
      <c r="B22" s="156"/>
      <c r="C22" s="91"/>
    </row>
    <row r="23" spans="2:3" ht="15.75">
      <c r="B23" s="91"/>
      <c r="C23" s="91"/>
    </row>
    <row r="24" spans="2:3" ht="15.75">
      <c r="B24" s="91"/>
      <c r="C24" s="91"/>
    </row>
    <row r="25" spans="2:3" ht="15.75">
      <c r="B25" s="91"/>
      <c r="C25" s="91"/>
    </row>
    <row r="26" spans="2:3" ht="15.75">
      <c r="B26" s="91"/>
      <c r="C26" s="91"/>
    </row>
    <row r="27" spans="2:3" ht="15.75">
      <c r="B27" s="91"/>
      <c r="C27" s="91"/>
    </row>
    <row r="28" spans="2:3" ht="15.75">
      <c r="B28" s="91"/>
      <c r="C28" s="91"/>
    </row>
    <row r="29" spans="2:3" ht="15.75">
      <c r="B29" s="91"/>
      <c r="C29" s="91"/>
    </row>
    <row r="30" spans="2:3" ht="15.75">
      <c r="B30" s="91"/>
      <c r="C30" s="91"/>
    </row>
    <row r="31" spans="2:3" ht="15.75">
      <c r="B31" s="91"/>
      <c r="C31" s="91"/>
    </row>
    <row r="32" spans="2:3" ht="15.75">
      <c r="B32" s="91"/>
      <c r="C32" s="91"/>
    </row>
    <row r="33" spans="2:3" ht="15.75">
      <c r="B33" s="91"/>
      <c r="C33" s="91"/>
    </row>
    <row r="34" spans="2:3" ht="15.75">
      <c r="B34" s="91"/>
      <c r="C34" s="91"/>
    </row>
    <row r="35" spans="2:3" ht="15.75">
      <c r="B35" s="91"/>
      <c r="C35" s="91"/>
    </row>
    <row r="36" spans="2:3" ht="15.75">
      <c r="B36" s="91"/>
      <c r="C36" s="91"/>
    </row>
    <row r="37" spans="2:3" ht="15.75">
      <c r="B37" s="91"/>
      <c r="C37" s="91"/>
    </row>
    <row r="38" spans="2:3" ht="15.75">
      <c r="B38" s="91"/>
      <c r="C38" s="91"/>
    </row>
    <row r="39" spans="2:3" ht="15.75">
      <c r="B39" s="91"/>
      <c r="C39" s="91"/>
    </row>
    <row r="40" spans="2:3" ht="15.75">
      <c r="B40" s="91"/>
      <c r="C40" s="91"/>
    </row>
    <row r="41" spans="2:3" ht="15.75">
      <c r="B41" s="91"/>
      <c r="C41" s="91"/>
    </row>
  </sheetData>
  <sheetProtection/>
  <mergeCells count="2">
    <mergeCell ref="B6:C6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J40"/>
  <sheetViews>
    <sheetView zoomScale="115" zoomScaleNormal="115" zoomScalePageLayoutView="0" workbookViewId="0" topLeftCell="A1">
      <selection activeCell="I56" sqref="I56"/>
    </sheetView>
  </sheetViews>
  <sheetFormatPr defaultColWidth="9.00390625" defaultRowHeight="12.75"/>
  <cols>
    <col min="1" max="1" width="8.00390625" style="0" customWidth="1"/>
    <col min="2" max="2" width="18.125" style="0" customWidth="1"/>
    <col min="3" max="3" width="10.875" style="0" customWidth="1"/>
    <col min="4" max="4" width="12.625" style="0" customWidth="1"/>
    <col min="5" max="5" width="10.00390625" style="0" customWidth="1"/>
    <col min="6" max="6" width="12.125" style="0" customWidth="1"/>
    <col min="7" max="7" width="9.25390625" style="0" bestFit="1" customWidth="1"/>
    <col min="8" max="8" width="15.875" style="0" customWidth="1"/>
    <col min="9" max="9" width="8.375" style="0" customWidth="1"/>
  </cols>
  <sheetData>
    <row r="3" spans="2:8" ht="46.5" customHeight="1">
      <c r="B3" s="257" t="s">
        <v>97</v>
      </c>
      <c r="C3" s="258"/>
      <c r="D3" s="258"/>
      <c r="E3" s="258"/>
      <c r="F3" s="258"/>
      <c r="G3" s="258"/>
      <c r="H3" s="259"/>
    </row>
    <row r="4" ht="13.5" thickBot="1"/>
    <row r="5" spans="2:8" ht="26.25" customHeight="1" thickBot="1">
      <c r="B5" s="254" t="s">
        <v>98</v>
      </c>
      <c r="C5" s="255"/>
      <c r="D5" s="255"/>
      <c r="E5" s="255"/>
      <c r="F5" s="255"/>
      <c r="G5" s="255"/>
      <c r="H5" s="256"/>
    </row>
    <row r="6" spans="2:8" ht="46.5" customHeight="1">
      <c r="B6" s="12" t="s">
        <v>60</v>
      </c>
      <c r="C6" s="26">
        <v>2015</v>
      </c>
      <c r="D6" s="26" t="s">
        <v>57</v>
      </c>
      <c r="E6" s="26">
        <v>2016</v>
      </c>
      <c r="F6" s="26" t="s">
        <v>57</v>
      </c>
      <c r="G6" s="26" t="s">
        <v>37</v>
      </c>
      <c r="H6" s="27" t="s">
        <v>38</v>
      </c>
    </row>
    <row r="7" spans="2:8" ht="15.75" customHeight="1">
      <c r="B7" s="3" t="s">
        <v>113</v>
      </c>
      <c r="C7" s="185">
        <v>25</v>
      </c>
      <c r="D7" s="70">
        <f aca="true" t="shared" si="0" ref="D7:D16">C7/C$16</f>
        <v>0.17123287671232876</v>
      </c>
      <c r="E7" s="185">
        <v>28</v>
      </c>
      <c r="F7" s="70">
        <f aca="true" t="shared" si="1" ref="F7:F16">E7/E$16</f>
        <v>0.18181818181818182</v>
      </c>
      <c r="G7" s="10">
        <f aca="true" t="shared" si="2" ref="G7:G16">E7-C7</f>
        <v>3</v>
      </c>
      <c r="H7" s="9">
        <f>(E7-C7)/ABS(C7)</f>
        <v>0.12</v>
      </c>
    </row>
    <row r="8" spans="2:8" ht="15.75" customHeight="1">
      <c r="B8" s="3" t="s">
        <v>88</v>
      </c>
      <c r="C8" s="10">
        <v>18</v>
      </c>
      <c r="D8" s="70">
        <f t="shared" si="0"/>
        <v>0.1232876712328767</v>
      </c>
      <c r="E8" s="10">
        <v>17</v>
      </c>
      <c r="F8" s="70">
        <f t="shared" si="1"/>
        <v>0.11038961038961038</v>
      </c>
      <c r="G8" s="10">
        <f t="shared" si="2"/>
        <v>-1</v>
      </c>
      <c r="H8" s="9">
        <f>(E8-C8)/ABS(C8)</f>
        <v>-0.05555555555555555</v>
      </c>
    </row>
    <row r="9" spans="2:8" ht="15.75" customHeight="1">
      <c r="B9" s="3" t="s">
        <v>99</v>
      </c>
      <c r="C9" s="10">
        <v>15</v>
      </c>
      <c r="D9" s="70">
        <f t="shared" si="0"/>
        <v>0.10273972602739725</v>
      </c>
      <c r="E9" s="10">
        <v>16</v>
      </c>
      <c r="F9" s="70">
        <f t="shared" si="1"/>
        <v>0.1038961038961039</v>
      </c>
      <c r="G9" s="10">
        <f t="shared" si="2"/>
        <v>1</v>
      </c>
      <c r="H9" s="9">
        <f>(E9-C9)/ABS(C9)</f>
        <v>0.06666666666666667</v>
      </c>
    </row>
    <row r="10" spans="2:8" ht="15">
      <c r="B10" s="7" t="s">
        <v>70</v>
      </c>
      <c r="C10" s="10">
        <v>15</v>
      </c>
      <c r="D10" s="70">
        <f t="shared" si="0"/>
        <v>0.10273972602739725</v>
      </c>
      <c r="E10" s="10">
        <v>16</v>
      </c>
      <c r="F10" s="70">
        <f t="shared" si="1"/>
        <v>0.1038961038961039</v>
      </c>
      <c r="G10" s="10">
        <f t="shared" si="2"/>
        <v>1</v>
      </c>
      <c r="H10" s="9">
        <v>1</v>
      </c>
    </row>
    <row r="11" spans="2:8" ht="15.75">
      <c r="B11" s="14" t="s">
        <v>74</v>
      </c>
      <c r="C11" s="37">
        <v>6</v>
      </c>
      <c r="D11" s="70">
        <f t="shared" si="0"/>
        <v>0.0410958904109589</v>
      </c>
      <c r="E11" s="37">
        <v>12</v>
      </c>
      <c r="F11" s="82">
        <f t="shared" si="1"/>
        <v>0.07792207792207792</v>
      </c>
      <c r="G11" s="37">
        <f t="shared" si="2"/>
        <v>6</v>
      </c>
      <c r="H11" s="38">
        <f aca="true" t="shared" si="3" ref="H11:H16">(E11-C11)/ABS(C11)</f>
        <v>1</v>
      </c>
    </row>
    <row r="12" spans="2:8" ht="15.75">
      <c r="B12" s="13" t="s">
        <v>66</v>
      </c>
      <c r="C12" s="184">
        <v>19</v>
      </c>
      <c r="D12" s="70">
        <f t="shared" si="0"/>
        <v>0.13013698630136986</v>
      </c>
      <c r="E12" s="184">
        <v>8</v>
      </c>
      <c r="F12" s="70">
        <f t="shared" si="1"/>
        <v>0.05194805194805195</v>
      </c>
      <c r="G12" s="10">
        <f t="shared" si="2"/>
        <v>-11</v>
      </c>
      <c r="H12" s="9">
        <f t="shared" si="3"/>
        <v>-0.5789473684210527</v>
      </c>
    </row>
    <row r="13" spans="2:8" ht="47.25">
      <c r="B13" s="6" t="s">
        <v>100</v>
      </c>
      <c r="C13" s="10">
        <v>2</v>
      </c>
      <c r="D13" s="70">
        <f t="shared" si="0"/>
        <v>0.0136986301369863</v>
      </c>
      <c r="E13" s="10">
        <v>8</v>
      </c>
      <c r="F13" s="70">
        <f t="shared" si="1"/>
        <v>0.05194805194805195</v>
      </c>
      <c r="G13" s="10">
        <f t="shared" si="2"/>
        <v>6</v>
      </c>
      <c r="H13" s="9">
        <f t="shared" si="3"/>
        <v>3</v>
      </c>
    </row>
    <row r="14" spans="2:8" ht="15">
      <c r="B14" s="50" t="s">
        <v>101</v>
      </c>
      <c r="C14" s="37">
        <v>9</v>
      </c>
      <c r="D14" s="82">
        <f t="shared" si="0"/>
        <v>0.06164383561643835</v>
      </c>
      <c r="E14" s="37">
        <v>7</v>
      </c>
      <c r="F14" s="82">
        <f t="shared" si="1"/>
        <v>0.045454545454545456</v>
      </c>
      <c r="G14" s="37">
        <f t="shared" si="2"/>
        <v>-2</v>
      </c>
      <c r="H14" s="38">
        <f t="shared" si="3"/>
        <v>-0.2222222222222222</v>
      </c>
    </row>
    <row r="15" spans="2:8" ht="16.5" thickBot="1">
      <c r="B15" s="14" t="s">
        <v>67</v>
      </c>
      <c r="C15" s="37">
        <v>37</v>
      </c>
      <c r="D15" s="82">
        <f t="shared" si="0"/>
        <v>0.2534246575342466</v>
      </c>
      <c r="E15" s="37">
        <v>42</v>
      </c>
      <c r="F15" s="82">
        <f t="shared" si="1"/>
        <v>0.2727272727272727</v>
      </c>
      <c r="G15" s="37">
        <f t="shared" si="2"/>
        <v>5</v>
      </c>
      <c r="H15" s="38">
        <f t="shared" si="3"/>
        <v>0.13513513513513514</v>
      </c>
    </row>
    <row r="16" spans="2:8" ht="16.5" thickBot="1">
      <c r="B16" s="51" t="s">
        <v>29</v>
      </c>
      <c r="C16" s="54">
        <v>146</v>
      </c>
      <c r="D16" s="103">
        <f t="shared" si="0"/>
        <v>1</v>
      </c>
      <c r="E16" s="54">
        <v>154</v>
      </c>
      <c r="F16" s="103">
        <f t="shared" si="1"/>
        <v>1</v>
      </c>
      <c r="G16" s="54">
        <f t="shared" si="2"/>
        <v>8</v>
      </c>
      <c r="H16" s="55">
        <f t="shared" si="3"/>
        <v>0.0547945205479452</v>
      </c>
    </row>
    <row r="17" ht="12.75">
      <c r="J17" t="s">
        <v>2</v>
      </c>
    </row>
    <row r="18" ht="13.5" thickBot="1"/>
    <row r="19" spans="2:8" ht="16.5" thickBot="1">
      <c r="B19" s="254" t="s">
        <v>102</v>
      </c>
      <c r="C19" s="255"/>
      <c r="D19" s="255"/>
      <c r="E19" s="255"/>
      <c r="F19" s="255"/>
      <c r="G19" s="255"/>
      <c r="H19" s="256"/>
    </row>
    <row r="20" spans="2:8" ht="44.25" customHeight="1">
      <c r="B20" s="12" t="s">
        <v>60</v>
      </c>
      <c r="C20" s="26">
        <v>2015</v>
      </c>
      <c r="D20" s="26" t="s">
        <v>57</v>
      </c>
      <c r="E20" s="26">
        <v>2016</v>
      </c>
      <c r="F20" s="26" t="s">
        <v>57</v>
      </c>
      <c r="G20" s="26" t="s">
        <v>37</v>
      </c>
      <c r="H20" s="27" t="s">
        <v>38</v>
      </c>
    </row>
    <row r="21" spans="2:8" ht="15.75">
      <c r="B21" s="152" t="s">
        <v>66</v>
      </c>
      <c r="C21" s="151">
        <v>140</v>
      </c>
      <c r="D21" s="83">
        <f aca="true" t="shared" si="4" ref="D21:D27">C21/C$27</f>
        <v>0.39325842696629215</v>
      </c>
      <c r="E21" s="151">
        <v>84</v>
      </c>
      <c r="F21" s="83">
        <f aca="true" t="shared" si="5" ref="F21:F27">E21/E$27</f>
        <v>0.30996309963099633</v>
      </c>
      <c r="G21" s="15">
        <f aca="true" t="shared" si="6" ref="G21:G27">E21-C21</f>
        <v>-56</v>
      </c>
      <c r="H21" s="17">
        <f aca="true" t="shared" si="7" ref="H21:H27">(E21-C21)/ABS(C21)</f>
        <v>-0.4</v>
      </c>
    </row>
    <row r="22" spans="2:8" ht="15.75">
      <c r="B22" s="3" t="s">
        <v>65</v>
      </c>
      <c r="C22" s="15">
        <v>65</v>
      </c>
      <c r="D22" s="83">
        <f t="shared" si="4"/>
        <v>0.18258426966292135</v>
      </c>
      <c r="E22" s="15">
        <v>69</v>
      </c>
      <c r="F22" s="83">
        <f t="shared" si="5"/>
        <v>0.25461254612546125</v>
      </c>
      <c r="G22" s="15">
        <f t="shared" si="6"/>
        <v>4</v>
      </c>
      <c r="H22" s="17">
        <f t="shared" si="7"/>
        <v>0.06153846153846154</v>
      </c>
    </row>
    <row r="23" spans="2:8" ht="15.75">
      <c r="B23" s="3" t="s">
        <v>88</v>
      </c>
      <c r="C23" s="15">
        <v>49</v>
      </c>
      <c r="D23" s="83">
        <f t="shared" si="4"/>
        <v>0.13764044943820225</v>
      </c>
      <c r="E23" s="15">
        <v>18</v>
      </c>
      <c r="F23" s="83">
        <f t="shared" si="5"/>
        <v>0.06642066420664207</v>
      </c>
      <c r="G23" s="15">
        <f t="shared" si="6"/>
        <v>-31</v>
      </c>
      <c r="H23" s="17">
        <f t="shared" si="7"/>
        <v>-0.6326530612244898</v>
      </c>
    </row>
    <row r="24" spans="2:8" ht="15.75">
      <c r="B24" s="7" t="s">
        <v>74</v>
      </c>
      <c r="C24" s="15">
        <v>40</v>
      </c>
      <c r="D24" s="83">
        <f t="shared" si="4"/>
        <v>0.11235955056179775</v>
      </c>
      <c r="E24" s="15">
        <v>60</v>
      </c>
      <c r="F24" s="83">
        <f t="shared" si="5"/>
        <v>0.22140221402214022</v>
      </c>
      <c r="G24" s="15">
        <f>E24-C24</f>
        <v>20</v>
      </c>
      <c r="H24" s="17">
        <f>(E24-C24)/ABS(C24)</f>
        <v>0.5</v>
      </c>
    </row>
    <row r="25" spans="2:8" ht="15.75">
      <c r="B25" s="3" t="s">
        <v>103</v>
      </c>
      <c r="C25" s="15">
        <v>12</v>
      </c>
      <c r="D25" s="83">
        <f t="shared" si="4"/>
        <v>0.033707865168539325</v>
      </c>
      <c r="E25" s="15">
        <v>5</v>
      </c>
      <c r="F25" s="83">
        <f t="shared" si="5"/>
        <v>0.01845018450184502</v>
      </c>
      <c r="G25" s="15">
        <f t="shared" si="6"/>
        <v>-7</v>
      </c>
      <c r="H25" s="17">
        <f t="shared" si="7"/>
        <v>-0.5833333333333334</v>
      </c>
    </row>
    <row r="26" spans="2:8" ht="16.5" thickBot="1">
      <c r="B26" s="14" t="s">
        <v>67</v>
      </c>
      <c r="C26" s="109">
        <v>50</v>
      </c>
      <c r="D26" s="110">
        <f t="shared" si="4"/>
        <v>0.1404494382022472</v>
      </c>
      <c r="E26" s="109">
        <v>35</v>
      </c>
      <c r="F26" s="110">
        <f t="shared" si="5"/>
        <v>0.12915129151291513</v>
      </c>
      <c r="G26" s="109">
        <f t="shared" si="6"/>
        <v>-15</v>
      </c>
      <c r="H26" s="111">
        <f t="shared" si="7"/>
        <v>-0.3</v>
      </c>
    </row>
    <row r="27" spans="2:8" ht="16.5" thickBot="1">
      <c r="B27" s="51" t="s">
        <v>29</v>
      </c>
      <c r="C27" s="54">
        <v>356</v>
      </c>
      <c r="D27" s="103">
        <f t="shared" si="4"/>
        <v>1</v>
      </c>
      <c r="E27" s="54">
        <v>271</v>
      </c>
      <c r="F27" s="103">
        <f t="shared" si="5"/>
        <v>1</v>
      </c>
      <c r="G27" s="54">
        <f t="shared" si="6"/>
        <v>-85</v>
      </c>
      <c r="H27" s="55">
        <f t="shared" si="7"/>
        <v>-0.23876404494382023</v>
      </c>
    </row>
    <row r="29" ht="13.5" thickBot="1"/>
    <row r="30" spans="2:8" ht="28.5" customHeight="1" thickBot="1">
      <c r="B30" s="254" t="s">
        <v>104</v>
      </c>
      <c r="C30" s="255"/>
      <c r="D30" s="255"/>
      <c r="E30" s="255"/>
      <c r="F30" s="255"/>
      <c r="G30" s="255"/>
      <c r="H30" s="256"/>
    </row>
    <row r="31" spans="2:8" ht="50.25" customHeight="1">
      <c r="B31" s="12" t="s">
        <v>60</v>
      </c>
      <c r="C31" s="26">
        <v>2015</v>
      </c>
      <c r="D31" s="26" t="s">
        <v>57</v>
      </c>
      <c r="E31" s="26">
        <v>2016</v>
      </c>
      <c r="F31" s="26" t="s">
        <v>57</v>
      </c>
      <c r="G31" s="26" t="s">
        <v>37</v>
      </c>
      <c r="H31" s="27" t="s">
        <v>38</v>
      </c>
    </row>
    <row r="32" spans="2:8" ht="15.75">
      <c r="B32" s="3" t="s">
        <v>113</v>
      </c>
      <c r="C32" s="10">
        <v>0</v>
      </c>
      <c r="D32" s="70">
        <f aca="true" t="shared" si="8" ref="D32:D40">C32/C$40</f>
        <v>0</v>
      </c>
      <c r="E32" s="10">
        <v>2</v>
      </c>
      <c r="F32" s="70">
        <f aca="true" t="shared" si="9" ref="F32:F40">E32/E$40</f>
        <v>0.2857142857142857</v>
      </c>
      <c r="G32" s="10">
        <f aca="true" t="shared" si="10" ref="G32:G40">E32-C32</f>
        <v>2</v>
      </c>
      <c r="H32" s="9">
        <v>1</v>
      </c>
    </row>
    <row r="33" spans="2:8" ht="15.75">
      <c r="B33" s="6" t="s">
        <v>66</v>
      </c>
      <c r="C33" s="10">
        <v>1</v>
      </c>
      <c r="D33" s="70">
        <f t="shared" si="8"/>
        <v>0.16666666666666666</v>
      </c>
      <c r="E33" s="10">
        <v>1</v>
      </c>
      <c r="F33" s="70">
        <f t="shared" si="9"/>
        <v>0.14285714285714285</v>
      </c>
      <c r="G33" s="10">
        <f t="shared" si="10"/>
        <v>0</v>
      </c>
      <c r="H33" s="9">
        <f>(E33-C33)/ABS(C33)</f>
        <v>0</v>
      </c>
    </row>
    <row r="34" spans="2:8" ht="15.75">
      <c r="B34" s="3" t="s">
        <v>107</v>
      </c>
      <c r="C34" s="10">
        <v>0</v>
      </c>
      <c r="D34" s="70">
        <f t="shared" si="8"/>
        <v>0</v>
      </c>
      <c r="E34" s="10">
        <v>1</v>
      </c>
      <c r="F34" s="70">
        <f t="shared" si="9"/>
        <v>0.14285714285714285</v>
      </c>
      <c r="G34" s="10">
        <f t="shared" si="10"/>
        <v>1</v>
      </c>
      <c r="H34" s="9">
        <v>1</v>
      </c>
    </row>
    <row r="35" spans="2:8" ht="15.75">
      <c r="B35" s="3" t="s">
        <v>108</v>
      </c>
      <c r="C35" s="10">
        <v>1</v>
      </c>
      <c r="D35" s="70">
        <f t="shared" si="8"/>
        <v>0.16666666666666666</v>
      </c>
      <c r="E35" s="10">
        <v>1</v>
      </c>
      <c r="F35" s="70">
        <f t="shared" si="9"/>
        <v>0.14285714285714285</v>
      </c>
      <c r="G35" s="10">
        <f t="shared" si="10"/>
        <v>0</v>
      </c>
      <c r="H35" s="9">
        <f>(E35-C35)/ABS(C35)</f>
        <v>0</v>
      </c>
    </row>
    <row r="36" spans="2:8" ht="15.75">
      <c r="B36" s="3" t="s">
        <v>109</v>
      </c>
      <c r="C36" s="10">
        <v>0</v>
      </c>
      <c r="D36" s="70">
        <f t="shared" si="8"/>
        <v>0</v>
      </c>
      <c r="E36" s="10">
        <v>1</v>
      </c>
      <c r="F36" s="70">
        <f t="shared" si="9"/>
        <v>0.14285714285714285</v>
      </c>
      <c r="G36" s="10">
        <f t="shared" si="10"/>
        <v>1</v>
      </c>
      <c r="H36" s="9">
        <v>1</v>
      </c>
    </row>
    <row r="37" spans="2:8" ht="15.75">
      <c r="B37" s="3" t="s">
        <v>61</v>
      </c>
      <c r="C37" s="10">
        <v>2</v>
      </c>
      <c r="D37" s="70">
        <f t="shared" si="8"/>
        <v>0.3333333333333333</v>
      </c>
      <c r="E37" s="10">
        <v>1</v>
      </c>
      <c r="F37" s="70">
        <f t="shared" si="9"/>
        <v>0.14285714285714285</v>
      </c>
      <c r="G37" s="10">
        <f t="shared" si="10"/>
        <v>-1</v>
      </c>
      <c r="H37" s="9">
        <f>(E37-C37)/ABS(C37)</f>
        <v>-0.5</v>
      </c>
    </row>
    <row r="38" spans="2:8" ht="15.75">
      <c r="B38" s="14" t="s">
        <v>69</v>
      </c>
      <c r="C38" s="37">
        <v>1</v>
      </c>
      <c r="D38" s="82">
        <f t="shared" si="8"/>
        <v>0.16666666666666666</v>
      </c>
      <c r="E38" s="37">
        <v>0</v>
      </c>
      <c r="F38" s="82">
        <f t="shared" si="9"/>
        <v>0</v>
      </c>
      <c r="G38" s="37">
        <f t="shared" si="10"/>
        <v>-1</v>
      </c>
      <c r="H38" s="9">
        <f>(E38-C38)/ABS(C38)</f>
        <v>-1</v>
      </c>
    </row>
    <row r="39" spans="2:8" ht="18" customHeight="1" thickBot="1">
      <c r="B39" s="112" t="s">
        <v>110</v>
      </c>
      <c r="C39" s="37">
        <v>1</v>
      </c>
      <c r="D39" s="82">
        <f t="shared" si="8"/>
        <v>0.16666666666666666</v>
      </c>
      <c r="E39" s="37">
        <v>0</v>
      </c>
      <c r="F39" s="82">
        <f t="shared" si="9"/>
        <v>0</v>
      </c>
      <c r="G39" s="37">
        <f t="shared" si="10"/>
        <v>-1</v>
      </c>
      <c r="H39" s="9">
        <f>(E39-C39)/ABS(C39)</f>
        <v>-1</v>
      </c>
    </row>
    <row r="40" spans="2:8" ht="16.5" thickBot="1">
      <c r="B40" s="51" t="s">
        <v>29</v>
      </c>
      <c r="C40" s="54">
        <v>6</v>
      </c>
      <c r="D40" s="103">
        <f t="shared" si="8"/>
        <v>1</v>
      </c>
      <c r="E40" s="54">
        <v>7</v>
      </c>
      <c r="F40" s="103">
        <f t="shared" si="9"/>
        <v>1</v>
      </c>
      <c r="G40" s="54">
        <f t="shared" si="10"/>
        <v>1</v>
      </c>
      <c r="H40" s="55">
        <f>(E40-C40)/ABS(C40)</f>
        <v>0.16666666666666666</v>
      </c>
    </row>
  </sheetData>
  <sheetProtection/>
  <mergeCells count="4">
    <mergeCell ref="B30:H30"/>
    <mergeCell ref="B19:H19"/>
    <mergeCell ref="B3:H3"/>
    <mergeCell ref="B5:H5"/>
  </mergeCells>
  <printOptions/>
  <pageMargins left="0.26" right="0.42" top="0.7" bottom="0.72" header="0.5" footer="0.5"/>
  <pageSetup horizontalDpi="600" verticalDpi="600" orientation="portrait" paperSize="9" scale="9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G56" sqref="G56"/>
    </sheetView>
  </sheetViews>
  <sheetFormatPr defaultColWidth="9.00390625" defaultRowHeight="12.75"/>
  <cols>
    <col min="1" max="1" width="9.125" style="159" customWidth="1"/>
    <col min="2" max="2" width="17.625" style="159" customWidth="1"/>
    <col min="3" max="3" width="19.25390625" style="159" customWidth="1"/>
    <col min="4" max="4" width="21.25390625" style="159" customWidth="1"/>
    <col min="5" max="5" width="10.75390625" style="159" customWidth="1"/>
    <col min="6" max="6" width="12.75390625" style="159" customWidth="1"/>
    <col min="7" max="16384" width="9.125" style="159" customWidth="1"/>
  </cols>
  <sheetData>
    <row r="3" spans="1:6" s="158" customFormat="1" ht="33" customHeight="1">
      <c r="A3" s="175"/>
      <c r="B3" s="263" t="s">
        <v>111</v>
      </c>
      <c r="C3" s="264"/>
      <c r="D3" s="264"/>
      <c r="E3" s="264"/>
      <c r="F3" s="265"/>
    </row>
    <row r="4" spans="1:5" ht="12.75" customHeight="1">
      <c r="A4" s="84"/>
      <c r="B4" s="84"/>
      <c r="C4" s="84"/>
      <c r="D4" s="84"/>
      <c r="E4" s="84"/>
    </row>
    <row r="5" spans="1:5" ht="12.75" customHeight="1" thickBot="1">
      <c r="A5" s="84"/>
      <c r="B5" s="84"/>
      <c r="C5" s="84"/>
      <c r="D5" s="84"/>
      <c r="E5" s="84"/>
    </row>
    <row r="6" spans="1:6" ht="15.75">
      <c r="A6" s="84"/>
      <c r="B6" s="260" t="s">
        <v>112</v>
      </c>
      <c r="C6" s="261"/>
      <c r="D6" s="261"/>
      <c r="E6" s="261"/>
      <c r="F6" s="262"/>
    </row>
    <row r="7" spans="1:6" ht="36.75" customHeight="1">
      <c r="A7" s="84"/>
      <c r="B7" s="203" t="s">
        <v>60</v>
      </c>
      <c r="C7" s="204">
        <v>2015</v>
      </c>
      <c r="D7" s="204">
        <v>2016</v>
      </c>
      <c r="E7" s="205" t="s">
        <v>37</v>
      </c>
      <c r="F7" s="206" t="s">
        <v>38</v>
      </c>
    </row>
    <row r="8" spans="1:6" ht="17.25" customHeight="1">
      <c r="A8" s="84"/>
      <c r="B8" s="160" t="s">
        <v>113</v>
      </c>
      <c r="C8" s="164">
        <v>548</v>
      </c>
      <c r="D8" s="164">
        <v>685</v>
      </c>
      <c r="E8" s="165">
        <f aca="true" t="shared" si="0" ref="E8:E16">D8-C8</f>
        <v>137</v>
      </c>
      <c r="F8" s="166">
        <f aca="true" t="shared" si="1" ref="F8:F16">(D8-C8)/ABS(C8)</f>
        <v>0.25</v>
      </c>
    </row>
    <row r="9" spans="1:6" ht="17.25" customHeight="1">
      <c r="A9" s="84"/>
      <c r="B9" s="160" t="s">
        <v>69</v>
      </c>
      <c r="C9" s="164">
        <v>261</v>
      </c>
      <c r="D9" s="164">
        <v>442</v>
      </c>
      <c r="E9" s="165">
        <f t="shared" si="0"/>
        <v>181</v>
      </c>
      <c r="F9" s="166">
        <f t="shared" si="1"/>
        <v>0.6934865900383141</v>
      </c>
    </row>
    <row r="10" spans="1:6" ht="15.75">
      <c r="A10" s="84"/>
      <c r="B10" s="160" t="s">
        <v>71</v>
      </c>
      <c r="C10" s="164">
        <v>36</v>
      </c>
      <c r="D10" s="164">
        <v>255</v>
      </c>
      <c r="E10" s="165">
        <f t="shared" si="0"/>
        <v>219</v>
      </c>
      <c r="F10" s="166">
        <f t="shared" si="1"/>
        <v>6.083333333333333</v>
      </c>
    </row>
    <row r="11" spans="1:6" ht="15.75">
      <c r="A11" s="84"/>
      <c r="B11" s="160" t="s">
        <v>62</v>
      </c>
      <c r="C11" s="164">
        <v>105</v>
      </c>
      <c r="D11" s="164">
        <v>214</v>
      </c>
      <c r="E11" s="165">
        <f t="shared" si="0"/>
        <v>109</v>
      </c>
      <c r="F11" s="166">
        <f t="shared" si="1"/>
        <v>1.0380952380952382</v>
      </c>
    </row>
    <row r="12" spans="2:6" ht="17.25" customHeight="1">
      <c r="B12" s="160" t="s">
        <v>66</v>
      </c>
      <c r="C12" s="164">
        <v>257</v>
      </c>
      <c r="D12" s="164">
        <v>153</v>
      </c>
      <c r="E12" s="165">
        <f t="shared" si="0"/>
        <v>-104</v>
      </c>
      <c r="F12" s="166">
        <f t="shared" si="1"/>
        <v>-0.4046692607003891</v>
      </c>
    </row>
    <row r="13" spans="2:6" ht="17.25" customHeight="1">
      <c r="B13" s="188" t="s">
        <v>74</v>
      </c>
      <c r="C13" s="187">
        <v>132</v>
      </c>
      <c r="D13" s="187">
        <v>117</v>
      </c>
      <c r="E13" s="169">
        <f t="shared" si="0"/>
        <v>-15</v>
      </c>
      <c r="F13" s="170">
        <f t="shared" si="1"/>
        <v>-0.11363636363636363</v>
      </c>
    </row>
    <row r="14" spans="2:6" ht="17.25" customHeight="1">
      <c r="B14" s="186" t="s">
        <v>64</v>
      </c>
      <c r="C14" s="187">
        <v>622</v>
      </c>
      <c r="D14" s="187">
        <v>36</v>
      </c>
      <c r="E14" s="169">
        <f t="shared" si="0"/>
        <v>-586</v>
      </c>
      <c r="F14" s="170">
        <f t="shared" si="1"/>
        <v>-0.9421221864951769</v>
      </c>
    </row>
    <row r="15" spans="2:6" ht="17.25" customHeight="1" thickBot="1">
      <c r="B15" s="167" t="s">
        <v>67</v>
      </c>
      <c r="C15" s="168">
        <v>432</v>
      </c>
      <c r="D15" s="168">
        <v>719</v>
      </c>
      <c r="E15" s="169">
        <f t="shared" si="0"/>
        <v>287</v>
      </c>
      <c r="F15" s="170">
        <f t="shared" si="1"/>
        <v>0.6643518518518519</v>
      </c>
    </row>
    <row r="16" spans="2:6" ht="16.5" thickBot="1">
      <c r="B16" s="171" t="s">
        <v>29</v>
      </c>
      <c r="C16" s="172">
        <v>2393</v>
      </c>
      <c r="D16" s="172">
        <v>2621</v>
      </c>
      <c r="E16" s="173">
        <f t="shared" si="0"/>
        <v>228</v>
      </c>
      <c r="F16" s="174">
        <f t="shared" si="1"/>
        <v>0.09527789385708316</v>
      </c>
    </row>
    <row r="17" spans="2:4" ht="15.75">
      <c r="B17" s="163"/>
      <c r="C17" s="162"/>
      <c r="D17" s="16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">
    <mergeCell ref="B6:F6"/>
    <mergeCell ref="B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0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7.625" style="32" customWidth="1"/>
    <col min="2" max="2" width="45.875" style="32" customWidth="1"/>
    <col min="3" max="3" width="33.875" style="32" customWidth="1"/>
    <col min="4" max="4" width="7.375" style="32" customWidth="1"/>
    <col min="5" max="16384" width="9.125" style="32" customWidth="1"/>
  </cols>
  <sheetData>
    <row r="4" spans="1:6" ht="15.75">
      <c r="A4" s="140"/>
      <c r="B4" s="211" t="s">
        <v>8</v>
      </c>
      <c r="C4" s="212"/>
      <c r="D4" s="212"/>
      <c r="E4" s="212"/>
      <c r="F4" s="213"/>
    </row>
    <row r="5" spans="1:6" ht="15.75">
      <c r="A5" s="140"/>
      <c r="B5" s="214" t="s">
        <v>9</v>
      </c>
      <c r="C5" s="215"/>
      <c r="D5" s="215"/>
      <c r="E5" s="215"/>
      <c r="F5" s="216"/>
    </row>
    <row r="6" spans="1:4" ht="15.75">
      <c r="A6" s="140"/>
      <c r="B6" s="149"/>
      <c r="C6" s="149"/>
      <c r="D6" s="140"/>
    </row>
    <row r="7" ht="13.5" thickBot="1"/>
    <row r="8" spans="2:3" ht="33.75" customHeight="1" thickBot="1">
      <c r="B8" s="94" t="s">
        <v>10</v>
      </c>
      <c r="C8" s="65" t="s">
        <v>22</v>
      </c>
    </row>
    <row r="9" spans="2:3" ht="18" customHeight="1">
      <c r="B9" s="34" t="s">
        <v>11</v>
      </c>
      <c r="C9" s="22">
        <v>4893</v>
      </c>
    </row>
    <row r="10" spans="2:3" ht="18" customHeight="1">
      <c r="B10" s="34" t="s">
        <v>13</v>
      </c>
      <c r="C10" s="22">
        <v>2515</v>
      </c>
    </row>
    <row r="11" spans="2:3" ht="17.25" customHeight="1">
      <c r="B11" s="34" t="s">
        <v>12</v>
      </c>
      <c r="C11" s="22">
        <v>54814</v>
      </c>
    </row>
    <row r="12" spans="2:3" ht="17.25" customHeight="1">
      <c r="B12" s="34" t="s">
        <v>14</v>
      </c>
      <c r="C12" s="22">
        <v>135</v>
      </c>
    </row>
    <row r="13" spans="2:3" ht="17.25" customHeight="1">
      <c r="B13" s="34" t="s">
        <v>24</v>
      </c>
      <c r="C13" s="22">
        <v>107633</v>
      </c>
    </row>
    <row r="14" spans="2:3" ht="17.25" customHeight="1">
      <c r="B14" s="34" t="s">
        <v>23</v>
      </c>
      <c r="C14" s="22">
        <v>17953</v>
      </c>
    </row>
    <row r="15" spans="2:3" ht="45" customHeight="1">
      <c r="B15" s="199" t="s">
        <v>25</v>
      </c>
      <c r="C15" s="198">
        <v>5315</v>
      </c>
    </row>
    <row r="16" spans="2:3" ht="47.25" customHeight="1">
      <c r="B16" s="199" t="s">
        <v>26</v>
      </c>
      <c r="C16" s="198">
        <v>675</v>
      </c>
    </row>
    <row r="17" spans="2:3" ht="17.25" customHeight="1">
      <c r="B17" s="34" t="s">
        <v>17</v>
      </c>
      <c r="C17" s="22">
        <v>653</v>
      </c>
    </row>
    <row r="18" spans="2:3" ht="18" customHeight="1">
      <c r="B18" s="34" t="s">
        <v>27</v>
      </c>
      <c r="C18" s="22">
        <v>18154</v>
      </c>
    </row>
    <row r="19" spans="2:3" ht="18" customHeight="1">
      <c r="B19" s="36" t="s">
        <v>28</v>
      </c>
      <c r="C19" s="22">
        <v>11</v>
      </c>
    </row>
    <row r="20" spans="2:3" ht="18" customHeight="1">
      <c r="B20" s="35" t="s">
        <v>20</v>
      </c>
      <c r="C20" s="22">
        <v>1833</v>
      </c>
    </row>
    <row r="21" spans="2:3" ht="18" customHeight="1">
      <c r="B21" s="200" t="s">
        <v>21</v>
      </c>
      <c r="C21" s="22">
        <v>1540</v>
      </c>
    </row>
    <row r="22" spans="2:3" ht="18" customHeight="1" thickBot="1">
      <c r="B22" s="33" t="s">
        <v>106</v>
      </c>
      <c r="C22" s="189">
        <v>48</v>
      </c>
    </row>
    <row r="23" spans="2:7" ht="18.75" customHeight="1" thickBot="1">
      <c r="B23" s="39" t="s">
        <v>29</v>
      </c>
      <c r="C23" s="90">
        <v>216172</v>
      </c>
      <c r="G23" s="32" t="s">
        <v>0</v>
      </c>
    </row>
    <row r="24" spans="2:3" ht="18.75" customHeight="1">
      <c r="B24" s="40"/>
      <c r="C24" s="128"/>
    </row>
    <row r="25" ht="12.75">
      <c r="B25" s="32" t="s">
        <v>30</v>
      </c>
    </row>
    <row r="30" ht="12.75">
      <c r="G30" s="32" t="s">
        <v>0</v>
      </c>
    </row>
  </sheetData>
  <sheetProtection/>
  <mergeCells count="2">
    <mergeCell ref="B4:F4"/>
    <mergeCell ref="B5:F5"/>
  </mergeCells>
  <printOptions horizontalCentered="1"/>
  <pageMargins left="0.4724409448818898" right="0.4330708661417323" top="0.3937007874015748" bottom="0.31496062992125984" header="0.15748031496062992" footer="0.1968503937007874"/>
  <pageSetup horizontalDpi="600" verticalDpi="600" orientation="portrait" paperSize="9" scale="90" r:id="rId1"/>
  <headerFooter alignWithMargins="0">
    <oddFooter>&amp;L* KEKKH adatai szerint
** 2001. évi XXXIX. tv. alapján&amp;R&amp;A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8.375" style="32" customWidth="1"/>
    <col min="2" max="2" width="31.75390625" style="32" customWidth="1"/>
    <col min="3" max="3" width="12.25390625" style="32" customWidth="1"/>
    <col min="4" max="4" width="12.00390625" style="32" customWidth="1"/>
    <col min="5" max="5" width="11.75390625" style="32" customWidth="1"/>
    <col min="6" max="6" width="11.00390625" style="32" customWidth="1"/>
    <col min="7" max="7" width="10.125" style="32" customWidth="1"/>
    <col min="8" max="8" width="12.375" style="32" customWidth="1"/>
    <col min="9" max="16384" width="9.125" style="32" customWidth="1"/>
  </cols>
  <sheetData>
    <row r="2" spans="1:9" ht="27.75" customHeight="1">
      <c r="A2" s="141"/>
      <c r="B2" s="230" t="s">
        <v>31</v>
      </c>
      <c r="C2" s="231"/>
      <c r="D2" s="231"/>
      <c r="E2" s="231"/>
      <c r="F2" s="231"/>
      <c r="G2" s="231"/>
      <c r="H2" s="232"/>
      <c r="I2" s="142"/>
    </row>
    <row r="3" spans="1:9" ht="20.25" customHeight="1">
      <c r="A3" s="140"/>
      <c r="B3" s="214" t="s">
        <v>3</v>
      </c>
      <c r="C3" s="215"/>
      <c r="D3" s="215"/>
      <c r="E3" s="215"/>
      <c r="F3" s="215"/>
      <c r="G3" s="215"/>
      <c r="H3" s="216"/>
      <c r="I3" s="143"/>
    </row>
    <row r="5" ht="13.5" thickBot="1"/>
    <row r="6" spans="2:6" ht="33" customHeight="1" thickBot="1">
      <c r="B6" s="217" t="s">
        <v>32</v>
      </c>
      <c r="C6" s="233" t="s">
        <v>36</v>
      </c>
      <c r="D6" s="234"/>
      <c r="E6" s="234"/>
      <c r="F6" s="235"/>
    </row>
    <row r="7" spans="2:6" ht="36" customHeight="1" thickBot="1">
      <c r="B7" s="218"/>
      <c r="C7" s="183">
        <v>2015</v>
      </c>
      <c r="D7" s="183">
        <v>2016</v>
      </c>
      <c r="E7" s="96" t="s">
        <v>37</v>
      </c>
      <c r="F7" s="66" t="s">
        <v>38</v>
      </c>
    </row>
    <row r="8" spans="2:6" ht="27.75" customHeight="1">
      <c r="B8" s="47" t="s">
        <v>15</v>
      </c>
      <c r="C8" s="41">
        <v>14070</v>
      </c>
      <c r="D8" s="41">
        <v>13896</v>
      </c>
      <c r="E8" s="41">
        <f>D8-C8</f>
        <v>-174</v>
      </c>
      <c r="F8" s="48">
        <f>(D8-C8)/ABS(C8)</f>
        <v>-0.012366737739872069</v>
      </c>
    </row>
    <row r="9" spans="2:6" ht="28.5" customHeight="1">
      <c r="B9" s="34" t="s">
        <v>16</v>
      </c>
      <c r="C9" s="22">
        <v>1614</v>
      </c>
      <c r="D9" s="22">
        <v>1406</v>
      </c>
      <c r="E9" s="41">
        <f>D9-C9</f>
        <v>-208</v>
      </c>
      <c r="F9" s="48">
        <f>(D9-C9)/ABS(C9)</f>
        <v>-0.1288723667905824</v>
      </c>
    </row>
    <row r="10" spans="2:8" ht="50.25" customHeight="1">
      <c r="B10" s="35" t="s">
        <v>33</v>
      </c>
      <c r="C10" s="10">
        <v>196</v>
      </c>
      <c r="D10" s="10">
        <v>184</v>
      </c>
      <c r="E10" s="41">
        <f>D10-C10</f>
        <v>-12</v>
      </c>
      <c r="F10" s="48">
        <f>(D10-C10)/ABS(C10)</f>
        <v>-0.061224489795918366</v>
      </c>
      <c r="H10" s="32" t="s">
        <v>0</v>
      </c>
    </row>
    <row r="11" spans="2:6" ht="56.25" customHeight="1" thickBot="1">
      <c r="B11" s="49" t="s">
        <v>34</v>
      </c>
      <c r="C11" s="28">
        <v>1628</v>
      </c>
      <c r="D11" s="28">
        <v>1783</v>
      </c>
      <c r="E11" s="98">
        <f>D11-C11</f>
        <v>155</v>
      </c>
      <c r="F11" s="64">
        <f>(D11-C11)/ABS(C11)</f>
        <v>0.0952088452088452</v>
      </c>
    </row>
    <row r="12" spans="2:6" ht="30" customHeight="1" thickBot="1">
      <c r="B12" s="97" t="s">
        <v>35</v>
      </c>
      <c r="C12" s="90">
        <v>17508</v>
      </c>
      <c r="D12" s="90">
        <v>17269</v>
      </c>
      <c r="E12" s="90">
        <f>D12-C12</f>
        <v>-239</v>
      </c>
      <c r="F12" s="93">
        <f>(D12-C12)/ABS(C12)</f>
        <v>-0.013650902444596756</v>
      </c>
    </row>
    <row r="13" spans="2:4" ht="12.75">
      <c r="B13" s="236"/>
      <c r="C13" s="237"/>
      <c r="D13" s="237"/>
    </row>
    <row r="14" spans="2:4" ht="12.75">
      <c r="B14" s="190"/>
      <c r="C14" s="190"/>
      <c r="D14" s="190"/>
    </row>
    <row r="15" spans="2:3" ht="12.75">
      <c r="B15" s="44"/>
      <c r="C15" s="44"/>
    </row>
    <row r="17" spans="1:9" ht="28.5" customHeight="1">
      <c r="A17" s="141"/>
      <c r="B17" s="238" t="s">
        <v>39</v>
      </c>
      <c r="C17" s="239"/>
      <c r="D17" s="239"/>
      <c r="E17" s="239"/>
      <c r="F17" s="239"/>
      <c r="G17" s="239"/>
      <c r="H17" s="240"/>
      <c r="I17" s="142"/>
    </row>
    <row r="19" ht="13.5" thickBot="1"/>
    <row r="20" spans="2:8" ht="26.25" customHeight="1" thickBot="1">
      <c r="B20" s="217" t="s">
        <v>32</v>
      </c>
      <c r="C20" s="219" t="s">
        <v>36</v>
      </c>
      <c r="D20" s="220"/>
      <c r="E20" s="223" t="s">
        <v>40</v>
      </c>
      <c r="F20" s="224"/>
      <c r="G20" s="225"/>
      <c r="H20" s="226"/>
    </row>
    <row r="21" spans="2:8" ht="45" customHeight="1" thickBot="1">
      <c r="B21" s="218"/>
      <c r="C21" s="221"/>
      <c r="D21" s="222"/>
      <c r="E21" s="227" t="s">
        <v>41</v>
      </c>
      <c r="F21" s="228"/>
      <c r="G21" s="229" t="s">
        <v>42</v>
      </c>
      <c r="H21" s="226"/>
    </row>
    <row r="22" spans="2:8" ht="28.5" customHeight="1" thickBot="1">
      <c r="B22" s="122"/>
      <c r="C22" s="67">
        <v>2015</v>
      </c>
      <c r="D22" s="67">
        <v>2016</v>
      </c>
      <c r="E22" s="67">
        <v>2015</v>
      </c>
      <c r="F22" s="67">
        <v>2016</v>
      </c>
      <c r="G22" s="67">
        <v>2015</v>
      </c>
      <c r="H22" s="67">
        <v>2016</v>
      </c>
    </row>
    <row r="23" spans="2:8" ht="27.75" customHeight="1">
      <c r="B23" s="63" t="s">
        <v>15</v>
      </c>
      <c r="C23" s="41">
        <v>14070</v>
      </c>
      <c r="D23" s="41">
        <v>13896</v>
      </c>
      <c r="E23" s="116">
        <v>13776</v>
      </c>
      <c r="F23" s="116">
        <v>13639</v>
      </c>
      <c r="G23" s="123">
        <v>0</v>
      </c>
      <c r="H23" s="123">
        <v>1</v>
      </c>
    </row>
    <row r="24" spans="2:8" ht="25.5" customHeight="1">
      <c r="B24" s="34" t="s">
        <v>16</v>
      </c>
      <c r="C24" s="22">
        <v>1614</v>
      </c>
      <c r="D24" s="22">
        <v>1406</v>
      </c>
      <c r="E24" s="121">
        <v>1364</v>
      </c>
      <c r="F24" s="121">
        <v>1142</v>
      </c>
      <c r="G24" s="117">
        <v>44</v>
      </c>
      <c r="H24" s="117">
        <v>48</v>
      </c>
    </row>
    <row r="25" spans="2:8" ht="45" customHeight="1">
      <c r="B25" s="35" t="s">
        <v>33</v>
      </c>
      <c r="C25" s="10">
        <v>196</v>
      </c>
      <c r="D25" s="10">
        <v>184</v>
      </c>
      <c r="E25" s="117">
        <v>151</v>
      </c>
      <c r="F25" s="117">
        <v>129</v>
      </c>
      <c r="G25" s="117">
        <v>7</v>
      </c>
      <c r="H25" s="117">
        <v>10</v>
      </c>
    </row>
    <row r="26" spans="2:8" ht="47.25" customHeight="1" thickBot="1">
      <c r="B26" s="49" t="s">
        <v>34</v>
      </c>
      <c r="C26" s="28">
        <v>1628</v>
      </c>
      <c r="D26" s="28">
        <v>1783</v>
      </c>
      <c r="E26" s="124">
        <v>995</v>
      </c>
      <c r="F26" s="124">
        <v>1175</v>
      </c>
      <c r="G26" s="118">
        <v>189</v>
      </c>
      <c r="H26" s="118">
        <v>197</v>
      </c>
    </row>
    <row r="27" spans="2:8" ht="21" customHeight="1" thickBot="1">
      <c r="B27" s="97" t="s">
        <v>35</v>
      </c>
      <c r="C27" s="90">
        <v>17508</v>
      </c>
      <c r="D27" s="90">
        <v>17269</v>
      </c>
      <c r="E27" s="119">
        <v>16286</v>
      </c>
      <c r="F27" s="119">
        <v>16085</v>
      </c>
      <c r="G27" s="119">
        <v>240</v>
      </c>
      <c r="H27" s="119">
        <v>256</v>
      </c>
    </row>
    <row r="45" ht="12.75">
      <c r="A45" s="44"/>
    </row>
  </sheetData>
  <sheetProtection/>
  <mergeCells count="11">
    <mergeCell ref="B17:H17"/>
    <mergeCell ref="B20:B21"/>
    <mergeCell ref="C20:D21"/>
    <mergeCell ref="E20:H20"/>
    <mergeCell ref="E21:F21"/>
    <mergeCell ref="G21:H21"/>
    <mergeCell ref="B2:H2"/>
    <mergeCell ref="B3:H3"/>
    <mergeCell ref="B6:B7"/>
    <mergeCell ref="C6:F6"/>
    <mergeCell ref="B13:D13"/>
  </mergeCells>
  <printOptions/>
  <pageMargins left="0.24" right="0.23" top="1" bottom="1" header="0.5" footer="0.5"/>
  <pageSetup horizontalDpi="600" verticalDpi="600" orientation="portrait" paperSize="9" scale="8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10.875" style="32" customWidth="1"/>
    <col min="2" max="2" width="33.00390625" style="32" customWidth="1"/>
    <col min="3" max="3" width="11.875" style="32" customWidth="1"/>
    <col min="4" max="4" width="12.125" style="32" customWidth="1"/>
    <col min="5" max="5" width="11.25390625" style="32" customWidth="1"/>
    <col min="6" max="6" width="12.00390625" style="32" customWidth="1"/>
    <col min="7" max="16384" width="9.125" style="32" customWidth="1"/>
  </cols>
  <sheetData>
    <row r="3" spans="1:9" ht="16.5" customHeight="1">
      <c r="A3" s="144"/>
      <c r="B3" s="211" t="s">
        <v>43</v>
      </c>
      <c r="C3" s="212"/>
      <c r="D3" s="212"/>
      <c r="E3" s="212"/>
      <c r="F3" s="212"/>
      <c r="G3" s="212"/>
      <c r="H3" s="213"/>
      <c r="I3" s="143"/>
    </row>
    <row r="4" spans="1:9" ht="18" customHeight="1">
      <c r="A4" s="144"/>
      <c r="B4" s="244" t="s">
        <v>44</v>
      </c>
      <c r="C4" s="245"/>
      <c r="D4" s="245"/>
      <c r="E4" s="245"/>
      <c r="F4" s="245"/>
      <c r="G4" s="245"/>
      <c r="H4" s="246"/>
      <c r="I4" s="143"/>
    </row>
    <row r="5" spans="1:10" ht="15.75">
      <c r="A5" s="140"/>
      <c r="B5" s="214" t="s">
        <v>3</v>
      </c>
      <c r="C5" s="215"/>
      <c r="D5" s="215"/>
      <c r="E5" s="215"/>
      <c r="F5" s="215"/>
      <c r="G5" s="215"/>
      <c r="H5" s="216"/>
      <c r="I5" s="143"/>
      <c r="J5" s="45"/>
    </row>
    <row r="7" ht="13.5" thickBot="1"/>
    <row r="8" spans="2:6" ht="40.5" customHeight="1" thickBot="1">
      <c r="B8" s="94" t="s">
        <v>32</v>
      </c>
      <c r="C8" s="223" t="s">
        <v>36</v>
      </c>
      <c r="D8" s="228"/>
      <c r="E8" s="228"/>
      <c r="F8" s="247"/>
    </row>
    <row r="9" spans="2:6" ht="40.5" customHeight="1" thickBot="1">
      <c r="B9" s="57"/>
      <c r="C9" s="46">
        <v>2015</v>
      </c>
      <c r="D9" s="46">
        <v>2016</v>
      </c>
      <c r="E9" s="46" t="s">
        <v>37</v>
      </c>
      <c r="F9" s="115" t="s">
        <v>38</v>
      </c>
    </row>
    <row r="10" spans="2:6" ht="27" customHeight="1">
      <c r="B10" s="134" t="s">
        <v>45</v>
      </c>
      <c r="C10" s="41">
        <v>40346</v>
      </c>
      <c r="D10" s="41">
        <v>41955</v>
      </c>
      <c r="E10" s="42">
        <f aca="true" t="shared" si="0" ref="E10:E15">D10-C10</f>
        <v>1609</v>
      </c>
      <c r="F10" s="133">
        <f>(D10-C10)/ABS(C10)</f>
        <v>0.03988003767411887</v>
      </c>
    </row>
    <row r="11" spans="2:6" ht="27" customHeight="1">
      <c r="B11" s="135" t="s">
        <v>14</v>
      </c>
      <c r="C11" s="41">
        <v>14</v>
      </c>
      <c r="D11" s="41">
        <v>2</v>
      </c>
      <c r="E11" s="42">
        <f t="shared" si="0"/>
        <v>-12</v>
      </c>
      <c r="F11" s="131">
        <f>(D11-C11)/ABS(C11)</f>
        <v>-0.8571428571428571</v>
      </c>
    </row>
    <row r="12" spans="2:6" ht="27.75" customHeight="1">
      <c r="B12" s="136" t="s">
        <v>46</v>
      </c>
      <c r="C12" s="10">
        <v>162</v>
      </c>
      <c r="D12" s="10">
        <v>137</v>
      </c>
      <c r="E12" s="42">
        <f t="shared" si="0"/>
        <v>-25</v>
      </c>
      <c r="F12" s="68">
        <f>(D12-C12)/ABS(C12)</f>
        <v>-0.15432098765432098</v>
      </c>
    </row>
    <row r="13" spans="2:6" ht="27" customHeight="1">
      <c r="B13" s="136" t="s">
        <v>18</v>
      </c>
      <c r="C13" s="22">
        <v>5797</v>
      </c>
      <c r="D13" s="22">
        <v>9015</v>
      </c>
      <c r="E13" s="42">
        <f t="shared" si="0"/>
        <v>3218</v>
      </c>
      <c r="F13" s="68">
        <f>(D13-C13)/ABS(C13)</f>
        <v>0.5551147145075038</v>
      </c>
    </row>
    <row r="14" spans="2:6" ht="29.25" customHeight="1" thickBot="1">
      <c r="B14" s="137" t="s">
        <v>19</v>
      </c>
      <c r="C14" s="58">
        <v>9</v>
      </c>
      <c r="D14" s="58">
        <v>8</v>
      </c>
      <c r="E14" s="43">
        <f t="shared" si="0"/>
        <v>-1</v>
      </c>
      <c r="F14" s="131">
        <v>1</v>
      </c>
    </row>
    <row r="15" spans="2:6" ht="27.75" customHeight="1" thickBot="1">
      <c r="B15" s="97" t="s">
        <v>35</v>
      </c>
      <c r="C15" s="90">
        <v>46328</v>
      </c>
      <c r="D15" s="90">
        <v>51117</v>
      </c>
      <c r="E15" s="92">
        <f t="shared" si="0"/>
        <v>4789</v>
      </c>
      <c r="F15" s="132">
        <f>(D15-C15)/ABS(C15)</f>
        <v>0.10337161112070455</v>
      </c>
    </row>
    <row r="16" spans="3:5" ht="12.75">
      <c r="C16" s="56"/>
      <c r="D16" s="56"/>
      <c r="E16" s="56"/>
    </row>
    <row r="17" spans="3:5" ht="12.75">
      <c r="C17" s="56"/>
      <c r="D17" s="56"/>
      <c r="E17" s="56"/>
    </row>
    <row r="20" spans="1:9" ht="15.75" customHeight="1">
      <c r="A20" s="144"/>
      <c r="B20" s="211" t="s">
        <v>43</v>
      </c>
      <c r="C20" s="212"/>
      <c r="D20" s="212"/>
      <c r="E20" s="212"/>
      <c r="F20" s="212"/>
      <c r="G20" s="212"/>
      <c r="H20" s="213"/>
      <c r="I20" s="143"/>
    </row>
    <row r="21" spans="1:9" ht="15.75" customHeight="1">
      <c r="A21" s="144"/>
      <c r="B21" s="214" t="s">
        <v>47</v>
      </c>
      <c r="C21" s="215"/>
      <c r="D21" s="215"/>
      <c r="E21" s="215"/>
      <c r="F21" s="215"/>
      <c r="G21" s="215"/>
      <c r="H21" s="216"/>
      <c r="I21" s="143"/>
    </row>
    <row r="23" ht="13.5" thickBot="1"/>
    <row r="24" spans="2:8" ht="37.5" customHeight="1" thickBot="1">
      <c r="B24" s="94" t="s">
        <v>32</v>
      </c>
      <c r="C24" s="223" t="s">
        <v>36</v>
      </c>
      <c r="D24" s="241"/>
      <c r="E24" s="242" t="s">
        <v>41</v>
      </c>
      <c r="F24" s="243"/>
      <c r="G24" s="242" t="s">
        <v>42</v>
      </c>
      <c r="H24" s="243"/>
    </row>
    <row r="25" spans="2:8" ht="27" customHeight="1" thickBot="1">
      <c r="B25" s="33"/>
      <c r="C25" s="182">
        <v>2015</v>
      </c>
      <c r="D25" s="182">
        <v>2016</v>
      </c>
      <c r="E25" s="181">
        <v>2015</v>
      </c>
      <c r="F25" s="181">
        <v>2016</v>
      </c>
      <c r="G25" s="67">
        <v>2015</v>
      </c>
      <c r="H25" s="67">
        <v>2016</v>
      </c>
    </row>
    <row r="26" spans="2:8" ht="27.75" customHeight="1">
      <c r="B26" s="136" t="s">
        <v>45</v>
      </c>
      <c r="C26" s="41">
        <v>40346</v>
      </c>
      <c r="D26" s="41">
        <v>41955</v>
      </c>
      <c r="E26" s="116">
        <v>30633</v>
      </c>
      <c r="F26" s="116">
        <v>32721</v>
      </c>
      <c r="G26" s="116">
        <v>1523</v>
      </c>
      <c r="H26" s="116">
        <v>2384</v>
      </c>
    </row>
    <row r="27" spans="2:8" ht="27.75" customHeight="1">
      <c r="B27" s="136" t="s">
        <v>14</v>
      </c>
      <c r="C27" s="41">
        <v>14</v>
      </c>
      <c r="D27" s="41">
        <v>2</v>
      </c>
      <c r="E27" s="126">
        <v>11</v>
      </c>
      <c r="F27" s="126">
        <v>2</v>
      </c>
      <c r="G27" s="126">
        <v>0</v>
      </c>
      <c r="H27" s="126">
        <v>0</v>
      </c>
    </row>
    <row r="28" spans="2:8" ht="24.75" customHeight="1">
      <c r="B28" s="136" t="s">
        <v>46</v>
      </c>
      <c r="C28" s="10">
        <v>162</v>
      </c>
      <c r="D28" s="10">
        <v>137</v>
      </c>
      <c r="E28" s="117">
        <v>59</v>
      </c>
      <c r="F28" s="117">
        <v>46</v>
      </c>
      <c r="G28" s="117">
        <v>22</v>
      </c>
      <c r="H28" s="117">
        <v>42</v>
      </c>
    </row>
    <row r="29" spans="2:8" ht="27" customHeight="1">
      <c r="B29" s="136" t="s">
        <v>18</v>
      </c>
      <c r="C29" s="22">
        <v>5797</v>
      </c>
      <c r="D29" s="22">
        <v>9015</v>
      </c>
      <c r="E29" s="121">
        <v>3341</v>
      </c>
      <c r="F29" s="121">
        <v>4947</v>
      </c>
      <c r="G29" s="117">
        <v>75</v>
      </c>
      <c r="H29" s="117">
        <v>193</v>
      </c>
    </row>
    <row r="30" spans="2:8" ht="27.75" customHeight="1" thickBot="1">
      <c r="B30" s="138" t="s">
        <v>19</v>
      </c>
      <c r="C30" s="58">
        <v>9</v>
      </c>
      <c r="D30" s="58">
        <v>8</v>
      </c>
      <c r="E30" s="125">
        <v>4</v>
      </c>
      <c r="F30" s="125">
        <v>2</v>
      </c>
      <c r="G30" s="125">
        <v>0</v>
      </c>
      <c r="H30" s="125">
        <v>2</v>
      </c>
    </row>
    <row r="31" spans="2:8" ht="23.25" customHeight="1" thickBot="1">
      <c r="B31" s="97" t="s">
        <v>35</v>
      </c>
      <c r="C31" s="90">
        <v>46328</v>
      </c>
      <c r="D31" s="90">
        <v>51117</v>
      </c>
      <c r="E31" s="120">
        <v>34048</v>
      </c>
      <c r="F31" s="120">
        <v>37718</v>
      </c>
      <c r="G31" s="120">
        <v>1620</v>
      </c>
      <c r="H31" s="120">
        <v>2621</v>
      </c>
    </row>
  </sheetData>
  <sheetProtection/>
  <mergeCells count="9">
    <mergeCell ref="C24:D24"/>
    <mergeCell ref="E24:F24"/>
    <mergeCell ref="G24:H24"/>
    <mergeCell ref="B3:H3"/>
    <mergeCell ref="B4:H4"/>
    <mergeCell ref="B5:H5"/>
    <mergeCell ref="C8:F8"/>
    <mergeCell ref="B20:H20"/>
    <mergeCell ref="B21:H21"/>
  </mergeCells>
  <printOptions/>
  <pageMargins left="0.24" right="0.25" top="1" bottom="1" header="0.5" footer="0.5"/>
  <pageSetup horizontalDpi="600" verticalDpi="600" orientation="portrait" paperSize="9" scale="8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I55" sqref="I55"/>
    </sheetView>
  </sheetViews>
  <sheetFormatPr defaultColWidth="9.00390625" defaultRowHeight="12.75"/>
  <cols>
    <col min="1" max="1" width="5.875" style="0" customWidth="1"/>
    <col min="2" max="2" width="37.75390625" style="0" customWidth="1"/>
    <col min="3" max="3" width="11.00390625" style="0" customWidth="1"/>
    <col min="4" max="4" width="13.125" style="0" customWidth="1"/>
    <col min="5" max="5" width="10.25390625" style="0" customWidth="1"/>
    <col min="6" max="6" width="13.125" style="0" customWidth="1"/>
    <col min="7" max="7" width="11.375" style="0" customWidth="1"/>
    <col min="8" max="8" width="10.125" style="0" bestFit="1" customWidth="1"/>
    <col min="9" max="9" width="6.25390625" style="0" customWidth="1"/>
  </cols>
  <sheetData>
    <row r="3" spans="2:8" ht="63.75" customHeight="1">
      <c r="B3" s="248" t="s">
        <v>48</v>
      </c>
      <c r="C3" s="249"/>
      <c r="D3" s="249"/>
      <c r="E3" s="249"/>
      <c r="F3" s="249"/>
      <c r="G3" s="249"/>
      <c r="H3" s="250"/>
    </row>
    <row r="4" spans="2:8" ht="15.75">
      <c r="B4" s="4"/>
      <c r="C4" s="4"/>
      <c r="D4" s="4"/>
      <c r="E4" s="4"/>
      <c r="F4" s="4"/>
      <c r="G4" s="4"/>
      <c r="H4" s="4"/>
    </row>
    <row r="5" spans="2:8" ht="16.5" thickBot="1">
      <c r="B5" s="4"/>
      <c r="C5" s="4"/>
      <c r="D5" s="4"/>
      <c r="E5" s="4"/>
      <c r="F5" s="4"/>
      <c r="G5" s="4"/>
      <c r="H5" s="4"/>
    </row>
    <row r="6" spans="2:8" ht="56.25" customHeight="1" thickBot="1">
      <c r="B6" s="61" t="s">
        <v>49</v>
      </c>
      <c r="C6" s="23">
        <v>2015</v>
      </c>
      <c r="D6" s="23" t="s">
        <v>57</v>
      </c>
      <c r="E6" s="23">
        <v>2016</v>
      </c>
      <c r="F6" s="23" t="s">
        <v>57</v>
      </c>
      <c r="G6" s="24" t="s">
        <v>37</v>
      </c>
      <c r="H6" s="25" t="s">
        <v>38</v>
      </c>
    </row>
    <row r="7" spans="2:8" ht="49.5" customHeight="1">
      <c r="B7" s="201" t="s">
        <v>50</v>
      </c>
      <c r="C7" s="41">
        <v>12650</v>
      </c>
      <c r="D7" s="60">
        <f aca="true" t="shared" si="0" ref="D7:D13">C7/C$13</f>
        <v>0.31353789718931246</v>
      </c>
      <c r="E7" s="41">
        <v>14500</v>
      </c>
      <c r="F7" s="60">
        <f aca="true" t="shared" si="1" ref="F7:F13">E7/E$13</f>
        <v>0.3456083899416041</v>
      </c>
      <c r="G7" s="41">
        <f aca="true" t="shared" si="2" ref="G7:G13">E7-C7</f>
        <v>1850</v>
      </c>
      <c r="H7" s="48">
        <f aca="true" t="shared" si="3" ref="H7:H13">(E7-C7)/ABS(C7)</f>
        <v>0.14624505928853754</v>
      </c>
    </row>
    <row r="8" spans="2:8" ht="19.5" customHeight="1">
      <c r="B8" s="3" t="s">
        <v>51</v>
      </c>
      <c r="C8" s="22">
        <v>12576</v>
      </c>
      <c r="D8" s="60">
        <f t="shared" si="0"/>
        <v>0.3117037624547663</v>
      </c>
      <c r="E8" s="22">
        <v>14103</v>
      </c>
      <c r="F8" s="60">
        <f t="shared" si="1"/>
        <v>0.33614587057561673</v>
      </c>
      <c r="G8" s="41">
        <f t="shared" si="2"/>
        <v>1527</v>
      </c>
      <c r="H8" s="48">
        <f t="shared" si="3"/>
        <v>0.12142175572519084</v>
      </c>
    </row>
    <row r="9" spans="2:8" ht="19.5" customHeight="1">
      <c r="B9" s="6" t="s">
        <v>52</v>
      </c>
      <c r="C9" s="22">
        <v>6984</v>
      </c>
      <c r="D9" s="60">
        <f t="shared" si="0"/>
        <v>0.17310266197392554</v>
      </c>
      <c r="E9" s="22">
        <v>5740</v>
      </c>
      <c r="F9" s="60">
        <f t="shared" si="1"/>
        <v>0.13681325229412467</v>
      </c>
      <c r="G9" s="41">
        <f t="shared" si="2"/>
        <v>-1244</v>
      </c>
      <c r="H9" s="48">
        <f t="shared" si="3"/>
        <v>-0.17812142038946163</v>
      </c>
    </row>
    <row r="10" spans="2:8" ht="19.5" customHeight="1">
      <c r="B10" s="3" t="s">
        <v>53</v>
      </c>
      <c r="C10" s="22">
        <v>5895</v>
      </c>
      <c r="D10" s="60">
        <f t="shared" si="0"/>
        <v>0.14611113865067168</v>
      </c>
      <c r="E10" s="22">
        <v>5254</v>
      </c>
      <c r="F10" s="60">
        <f t="shared" si="1"/>
        <v>0.1252294124657371</v>
      </c>
      <c r="G10" s="41">
        <f t="shared" si="2"/>
        <v>-641</v>
      </c>
      <c r="H10" s="48">
        <f t="shared" si="3"/>
        <v>-0.1087362171331637</v>
      </c>
    </row>
    <row r="11" spans="2:8" ht="20.25" customHeight="1">
      <c r="B11" s="3" t="s">
        <v>54</v>
      </c>
      <c r="C11" s="22">
        <v>1742</v>
      </c>
      <c r="D11" s="60">
        <f t="shared" si="0"/>
        <v>0.04317652307539781</v>
      </c>
      <c r="E11" s="22">
        <v>1843</v>
      </c>
      <c r="F11" s="60">
        <f t="shared" si="1"/>
        <v>0.043928018114646646</v>
      </c>
      <c r="G11" s="41">
        <f t="shared" si="2"/>
        <v>101</v>
      </c>
      <c r="H11" s="48">
        <f t="shared" si="3"/>
        <v>0.05797933409873708</v>
      </c>
    </row>
    <row r="12" spans="2:8" ht="21.75" customHeight="1" thickBot="1">
      <c r="B12" s="14" t="s">
        <v>55</v>
      </c>
      <c r="C12" s="28">
        <v>499</v>
      </c>
      <c r="D12" s="100">
        <f t="shared" si="0"/>
        <v>0.012368016655926238</v>
      </c>
      <c r="E12" s="28">
        <v>515</v>
      </c>
      <c r="F12" s="100">
        <f t="shared" si="1"/>
        <v>0.012275056608270767</v>
      </c>
      <c r="G12" s="98">
        <f t="shared" si="2"/>
        <v>16</v>
      </c>
      <c r="H12" s="64">
        <f t="shared" si="3"/>
        <v>0.03206412825651302</v>
      </c>
    </row>
    <row r="13" spans="2:8" ht="21.75" customHeight="1" thickBot="1">
      <c r="B13" s="51" t="s">
        <v>56</v>
      </c>
      <c r="C13" s="52">
        <v>40346</v>
      </c>
      <c r="D13" s="53">
        <f t="shared" si="0"/>
        <v>1</v>
      </c>
      <c r="E13" s="52">
        <v>41955</v>
      </c>
      <c r="F13" s="53">
        <f t="shared" si="1"/>
        <v>1</v>
      </c>
      <c r="G13" s="52">
        <f t="shared" si="2"/>
        <v>1609</v>
      </c>
      <c r="H13" s="55">
        <f t="shared" si="3"/>
        <v>0.03988003767411887</v>
      </c>
    </row>
    <row r="35" ht="33.75" customHeight="1"/>
  </sheetData>
  <sheetProtection/>
  <mergeCells count="1">
    <mergeCell ref="B3:H3"/>
  </mergeCells>
  <printOptions horizontalCentered="1" verticalCentered="1"/>
  <pageMargins left="0.4724409448818898" right="0.2755905511811024" top="0.9055118110236221" bottom="0.9055118110236221" header="0.4724409448818898" footer="0.5118110236220472"/>
  <pageSetup horizontalDpi="600" verticalDpi="600" orientation="portrait" paperSize="9" scale="82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9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7.75390625" style="0" customWidth="1"/>
    <col min="2" max="2" width="19.00390625" style="0" customWidth="1"/>
    <col min="3" max="3" width="11.875" style="0" customWidth="1"/>
    <col min="4" max="4" width="10.875" style="0" customWidth="1"/>
    <col min="5" max="5" width="11.25390625" style="0" customWidth="1"/>
    <col min="6" max="6" width="15.375" style="0" customWidth="1"/>
    <col min="7" max="7" width="10.875" style="0" customWidth="1"/>
    <col min="8" max="8" width="14.875" style="0" customWidth="1"/>
    <col min="9" max="9" width="7.375" style="0" customWidth="1"/>
  </cols>
  <sheetData>
    <row r="3" spans="2:8" ht="42" customHeight="1">
      <c r="B3" s="248" t="s">
        <v>58</v>
      </c>
      <c r="C3" s="249"/>
      <c r="D3" s="249"/>
      <c r="E3" s="249"/>
      <c r="F3" s="249"/>
      <c r="G3" s="249"/>
      <c r="H3" s="250"/>
    </row>
    <row r="4" spans="2:8" ht="15">
      <c r="B4" s="5"/>
      <c r="C4" s="5"/>
      <c r="D4" s="5"/>
      <c r="E4" s="5"/>
      <c r="F4" s="5"/>
      <c r="G4" s="5"/>
      <c r="H4" s="5"/>
    </row>
    <row r="5" spans="2:8" ht="15.75" thickBot="1">
      <c r="B5" s="5"/>
      <c r="C5" s="5"/>
      <c r="D5" s="5"/>
      <c r="E5" s="5"/>
      <c r="F5" s="5"/>
      <c r="G5" s="5"/>
      <c r="H5" s="5"/>
    </row>
    <row r="6" spans="2:8" ht="36" customHeight="1">
      <c r="B6" s="251" t="s">
        <v>59</v>
      </c>
      <c r="C6" s="252"/>
      <c r="D6" s="252"/>
      <c r="E6" s="252"/>
      <c r="F6" s="252"/>
      <c r="G6" s="252"/>
      <c r="H6" s="253"/>
    </row>
    <row r="7" spans="2:8" ht="44.25" customHeight="1">
      <c r="B7" s="12" t="s">
        <v>60</v>
      </c>
      <c r="C7" s="26">
        <v>2015</v>
      </c>
      <c r="D7" s="26" t="s">
        <v>57</v>
      </c>
      <c r="E7" s="26">
        <v>2016</v>
      </c>
      <c r="F7" s="26" t="s">
        <v>57</v>
      </c>
      <c r="G7" s="26" t="s">
        <v>37</v>
      </c>
      <c r="H7" s="27" t="s">
        <v>38</v>
      </c>
    </row>
    <row r="8" spans="2:8" ht="16.5" customHeight="1">
      <c r="B8" s="3" t="s">
        <v>61</v>
      </c>
      <c r="C8" s="16">
        <v>44</v>
      </c>
      <c r="D8" s="70">
        <f aca="true" t="shared" si="0" ref="D8:D15">C8/C$15</f>
        <v>0.02838709677419355</v>
      </c>
      <c r="E8" s="16">
        <v>67</v>
      </c>
      <c r="F8" s="70">
        <f aca="true" t="shared" si="1" ref="F8:F15">E8/E$15</f>
        <v>0.08897742363877822</v>
      </c>
      <c r="G8" s="10">
        <f aca="true" t="shared" si="2" ref="G8:G15">E8-C8</f>
        <v>23</v>
      </c>
      <c r="H8" s="68">
        <f aca="true" t="shared" si="3" ref="H8:H15">(E8-C8)/ABS(C8)</f>
        <v>0.5227272727272727</v>
      </c>
    </row>
    <row r="9" spans="2:8" ht="16.5" customHeight="1">
      <c r="B9" s="3" t="s">
        <v>62</v>
      </c>
      <c r="C9" s="16">
        <v>18</v>
      </c>
      <c r="D9" s="70">
        <f t="shared" si="0"/>
        <v>0.011612903225806452</v>
      </c>
      <c r="E9" s="16">
        <v>56</v>
      </c>
      <c r="F9" s="70">
        <f t="shared" si="1"/>
        <v>0.07436918990703852</v>
      </c>
      <c r="G9" s="10">
        <f t="shared" si="2"/>
        <v>38</v>
      </c>
      <c r="H9" s="68">
        <f t="shared" si="3"/>
        <v>2.111111111111111</v>
      </c>
    </row>
    <row r="10" spans="2:8" ht="16.5" customHeight="1">
      <c r="B10" s="3" t="s">
        <v>63</v>
      </c>
      <c r="C10" s="16">
        <v>47</v>
      </c>
      <c r="D10" s="70">
        <f t="shared" si="0"/>
        <v>0.03032258064516129</v>
      </c>
      <c r="E10" s="16">
        <v>50</v>
      </c>
      <c r="F10" s="70">
        <f t="shared" si="1"/>
        <v>0.06640106241699867</v>
      </c>
      <c r="G10" s="10">
        <f t="shared" si="2"/>
        <v>3</v>
      </c>
      <c r="H10" s="68">
        <f t="shared" si="3"/>
        <v>0.06382978723404255</v>
      </c>
    </row>
    <row r="11" spans="2:8" ht="16.5" customHeight="1">
      <c r="B11" s="13" t="s">
        <v>64</v>
      </c>
      <c r="C11" s="11">
        <v>322</v>
      </c>
      <c r="D11" s="70">
        <f t="shared" si="0"/>
        <v>0.20774193548387096</v>
      </c>
      <c r="E11" s="11">
        <v>47</v>
      </c>
      <c r="F11" s="70">
        <f t="shared" si="1"/>
        <v>0.06241699867197875</v>
      </c>
      <c r="G11" s="10">
        <f t="shared" si="2"/>
        <v>-275</v>
      </c>
      <c r="H11" s="68">
        <f t="shared" si="3"/>
        <v>-0.8540372670807453</v>
      </c>
    </row>
    <row r="12" spans="2:8" ht="16.5" customHeight="1">
      <c r="B12" s="3" t="s">
        <v>113</v>
      </c>
      <c r="C12" s="16">
        <v>118</v>
      </c>
      <c r="D12" s="70">
        <f t="shared" si="0"/>
        <v>0.07612903225806451</v>
      </c>
      <c r="E12" s="16">
        <v>46</v>
      </c>
      <c r="F12" s="70">
        <f t="shared" si="1"/>
        <v>0.06108897742363878</v>
      </c>
      <c r="G12" s="10">
        <f t="shared" si="2"/>
        <v>-72</v>
      </c>
      <c r="H12" s="68">
        <f t="shared" si="3"/>
        <v>-0.6101694915254238</v>
      </c>
    </row>
    <row r="13" spans="2:8" ht="16.5" customHeight="1">
      <c r="B13" s="3" t="s">
        <v>66</v>
      </c>
      <c r="C13" s="16">
        <v>456</v>
      </c>
      <c r="D13" s="70">
        <f t="shared" si="0"/>
        <v>0.29419354838709677</v>
      </c>
      <c r="E13" s="16">
        <v>8</v>
      </c>
      <c r="F13" s="70">
        <f t="shared" si="1"/>
        <v>0.010624169986719787</v>
      </c>
      <c r="G13" s="10">
        <f t="shared" si="2"/>
        <v>-448</v>
      </c>
      <c r="H13" s="68">
        <f t="shared" si="3"/>
        <v>-0.9824561403508771</v>
      </c>
    </row>
    <row r="14" spans="2:8" ht="16.5" thickBot="1">
      <c r="B14" s="14" t="s">
        <v>67</v>
      </c>
      <c r="C14" s="101">
        <v>545</v>
      </c>
      <c r="D14" s="82">
        <f t="shared" si="0"/>
        <v>0.35161290322580646</v>
      </c>
      <c r="E14" s="101">
        <v>479</v>
      </c>
      <c r="F14" s="82">
        <f t="shared" si="1"/>
        <v>0.6361221779548473</v>
      </c>
      <c r="G14" s="37">
        <f t="shared" si="2"/>
        <v>-66</v>
      </c>
      <c r="H14" s="102">
        <f t="shared" si="3"/>
        <v>-0.12110091743119267</v>
      </c>
    </row>
    <row r="15" spans="2:8" ht="16.5" thickBot="1">
      <c r="B15" s="51" t="s">
        <v>29</v>
      </c>
      <c r="C15" s="95">
        <v>1550</v>
      </c>
      <c r="D15" s="103">
        <f t="shared" si="0"/>
        <v>1</v>
      </c>
      <c r="E15" s="95">
        <v>753</v>
      </c>
      <c r="F15" s="103">
        <f t="shared" si="1"/>
        <v>1</v>
      </c>
      <c r="G15" s="54">
        <f t="shared" si="2"/>
        <v>-797</v>
      </c>
      <c r="H15" s="104">
        <f t="shared" si="3"/>
        <v>-0.5141935483870967</v>
      </c>
    </row>
    <row r="16" spans="2:8" ht="15">
      <c r="B16" s="5"/>
      <c r="C16" s="5"/>
      <c r="D16" s="5"/>
      <c r="E16" s="5"/>
      <c r="F16" s="5"/>
      <c r="G16" s="5"/>
      <c r="H16" s="5"/>
    </row>
    <row r="17" spans="2:8" ht="15.75" thickBot="1">
      <c r="B17" s="5"/>
      <c r="C17" s="5"/>
      <c r="D17" s="5"/>
      <c r="E17" s="5"/>
      <c r="F17" s="5"/>
      <c r="G17" s="5"/>
      <c r="H17" s="5"/>
    </row>
    <row r="18" spans="2:8" ht="33" customHeight="1">
      <c r="B18" s="251" t="s">
        <v>68</v>
      </c>
      <c r="C18" s="252"/>
      <c r="D18" s="252"/>
      <c r="E18" s="252"/>
      <c r="F18" s="252"/>
      <c r="G18" s="252"/>
      <c r="H18" s="253"/>
    </row>
    <row r="19" spans="2:8" ht="46.5" customHeight="1">
      <c r="B19" s="12" t="s">
        <v>60</v>
      </c>
      <c r="C19" s="26">
        <v>2015</v>
      </c>
      <c r="D19" s="26" t="s">
        <v>57</v>
      </c>
      <c r="E19" s="26">
        <v>2016</v>
      </c>
      <c r="F19" s="26" t="s">
        <v>57</v>
      </c>
      <c r="G19" s="26" t="s">
        <v>37</v>
      </c>
      <c r="H19" s="27" t="s">
        <v>38</v>
      </c>
    </row>
    <row r="20" spans="2:8" ht="15.75">
      <c r="B20" s="129" t="s">
        <v>69</v>
      </c>
      <c r="C20" s="10">
        <v>28</v>
      </c>
      <c r="D20" s="70">
        <f aca="true" t="shared" si="4" ref="D20:D26">C20/C$26</f>
        <v>0.026590693257359924</v>
      </c>
      <c r="E20" s="10">
        <v>431</v>
      </c>
      <c r="F20" s="70">
        <f aca="true" t="shared" si="5" ref="F20:F26">E20/E$26</f>
        <v>0.17096390321301072</v>
      </c>
      <c r="G20" s="10">
        <f aca="true" t="shared" si="6" ref="G20:G26">E20-C20</f>
        <v>403</v>
      </c>
      <c r="H20" s="68">
        <f>(E20-C20)/ABS(C20)</f>
        <v>14.392857142857142</v>
      </c>
    </row>
    <row r="21" spans="2:8" ht="15.75">
      <c r="B21" s="3" t="s">
        <v>113</v>
      </c>
      <c r="C21" s="16">
        <v>123</v>
      </c>
      <c r="D21" s="70">
        <f t="shared" si="4"/>
        <v>0.1168091168091168</v>
      </c>
      <c r="E21" s="16">
        <v>381</v>
      </c>
      <c r="F21" s="71">
        <f t="shared" si="5"/>
        <v>0.1511305037683459</v>
      </c>
      <c r="G21" s="10">
        <f t="shared" si="6"/>
        <v>258</v>
      </c>
      <c r="H21" s="69">
        <f>(E21-C21)/ABS(C21)</f>
        <v>2.097560975609756</v>
      </c>
    </row>
    <row r="22" spans="2:8" ht="15.75">
      <c r="B22" s="3" t="s">
        <v>64</v>
      </c>
      <c r="C22" s="16">
        <v>127</v>
      </c>
      <c r="D22" s="70">
        <f t="shared" si="4"/>
        <v>0.12060778727445394</v>
      </c>
      <c r="E22" s="16">
        <v>214</v>
      </c>
      <c r="F22" s="71">
        <f t="shared" si="5"/>
        <v>0.08488694962316541</v>
      </c>
      <c r="G22" s="10">
        <f t="shared" si="6"/>
        <v>87</v>
      </c>
      <c r="H22" s="69">
        <f>(E22-C22)/ABS(C22)</f>
        <v>0.6850393700787402</v>
      </c>
    </row>
    <row r="23" spans="2:8" ht="15.75">
      <c r="B23" s="3" t="s">
        <v>70</v>
      </c>
      <c r="C23" s="16">
        <v>6</v>
      </c>
      <c r="D23" s="70">
        <f t="shared" si="4"/>
        <v>0.005698005698005698</v>
      </c>
      <c r="E23" s="16">
        <v>206</v>
      </c>
      <c r="F23" s="71">
        <f t="shared" si="5"/>
        <v>0.08171360571201904</v>
      </c>
      <c r="G23" s="10">
        <f t="shared" si="6"/>
        <v>200</v>
      </c>
      <c r="H23" s="69">
        <f>(E23-C23)/ABS(C23)</f>
        <v>33.333333333333336</v>
      </c>
    </row>
    <row r="24" spans="2:8" ht="15.75">
      <c r="B24" s="14" t="s">
        <v>71</v>
      </c>
      <c r="C24" s="101">
        <v>0</v>
      </c>
      <c r="D24" s="82">
        <f t="shared" si="4"/>
        <v>0</v>
      </c>
      <c r="E24" s="101">
        <v>185</v>
      </c>
      <c r="F24" s="105">
        <f t="shared" si="5"/>
        <v>0.07338357794525982</v>
      </c>
      <c r="G24" s="37">
        <f t="shared" si="6"/>
        <v>185</v>
      </c>
      <c r="H24" s="106">
        <v>1</v>
      </c>
    </row>
    <row r="25" spans="2:8" ht="16.5" thickBot="1">
      <c r="B25" s="3" t="s">
        <v>67</v>
      </c>
      <c r="C25" s="16">
        <v>769</v>
      </c>
      <c r="D25" s="70">
        <f t="shared" si="4"/>
        <v>0.7302943969610636</v>
      </c>
      <c r="E25" s="16">
        <v>1104</v>
      </c>
      <c r="F25" s="71">
        <f t="shared" si="5"/>
        <v>0.4379214597381991</v>
      </c>
      <c r="G25" s="10">
        <f t="shared" si="6"/>
        <v>335</v>
      </c>
      <c r="H25" s="69">
        <f>(E25-C25)/ABS(C25)</f>
        <v>0.435630689206762</v>
      </c>
    </row>
    <row r="26" spans="2:8" ht="16.5" thickBot="1">
      <c r="B26" s="51" t="s">
        <v>29</v>
      </c>
      <c r="C26" s="99">
        <v>1053</v>
      </c>
      <c r="D26" s="103">
        <f t="shared" si="4"/>
        <v>1</v>
      </c>
      <c r="E26" s="99">
        <v>2521</v>
      </c>
      <c r="F26" s="107">
        <f t="shared" si="5"/>
        <v>1</v>
      </c>
      <c r="G26" s="54">
        <f t="shared" si="6"/>
        <v>1468</v>
      </c>
      <c r="H26" s="108">
        <f>(E26-C26)/ABS(C26)</f>
        <v>1.3941120607787274</v>
      </c>
    </row>
    <row r="27" spans="2:8" ht="15">
      <c r="B27" s="5"/>
      <c r="C27" s="5"/>
      <c r="D27" s="5"/>
      <c r="E27" s="5"/>
      <c r="F27" s="72"/>
      <c r="G27" s="5"/>
      <c r="H27" s="5"/>
    </row>
    <row r="28" spans="1:8" ht="15">
      <c r="A28" s="1"/>
      <c r="B28" s="5"/>
      <c r="C28" s="5"/>
      <c r="D28" s="5"/>
      <c r="E28" s="5"/>
      <c r="F28" s="5"/>
      <c r="G28" s="5"/>
      <c r="H28" s="5"/>
    </row>
    <row r="29" spans="1:8" ht="15">
      <c r="A29" s="1"/>
      <c r="B29" s="29"/>
      <c r="C29" s="29"/>
      <c r="D29" s="5"/>
      <c r="E29" s="5"/>
      <c r="F29" s="5"/>
      <c r="G29" s="5"/>
      <c r="H29" s="5"/>
    </row>
    <row r="30" spans="1:8" ht="15">
      <c r="A30" s="1"/>
      <c r="B30" s="29"/>
      <c r="C30" s="29"/>
      <c r="D30" s="5"/>
      <c r="E30" s="5"/>
      <c r="F30" s="5"/>
      <c r="G30" s="5"/>
      <c r="H30" s="5"/>
    </row>
    <row r="31" spans="1:8" ht="15">
      <c r="A31" s="1"/>
      <c r="B31" s="29"/>
      <c r="C31" s="29"/>
      <c r="D31" s="5"/>
      <c r="E31" s="5"/>
      <c r="F31" s="5"/>
      <c r="G31" s="5"/>
      <c r="H31" s="5"/>
    </row>
    <row r="32" spans="1:8" ht="15">
      <c r="A32" s="1"/>
      <c r="B32" s="29"/>
      <c r="C32" s="29"/>
      <c r="D32" s="5"/>
      <c r="E32" s="5"/>
      <c r="F32" s="5"/>
      <c r="G32" s="5"/>
      <c r="H32" s="5"/>
    </row>
    <row r="33" spans="1:8" ht="15">
      <c r="A33" s="1"/>
      <c r="B33" s="29"/>
      <c r="C33" s="29"/>
      <c r="D33" s="5"/>
      <c r="E33" s="5"/>
      <c r="F33" s="5"/>
      <c r="G33" s="5"/>
      <c r="H33" s="5"/>
    </row>
    <row r="34" spans="1:8" ht="15">
      <c r="A34" s="1"/>
      <c r="B34" s="29"/>
      <c r="C34" s="29"/>
      <c r="D34" s="5"/>
      <c r="E34" s="5"/>
      <c r="F34" s="5"/>
      <c r="G34" s="5"/>
      <c r="H34" s="5"/>
    </row>
    <row r="35" spans="1:8" ht="15">
      <c r="A35" s="1"/>
      <c r="B35" s="29"/>
      <c r="C35" s="29"/>
      <c r="D35" s="5"/>
      <c r="E35" s="5"/>
      <c r="F35" s="5"/>
      <c r="G35" s="5"/>
      <c r="H35" s="5"/>
    </row>
    <row r="36" spans="1:8" ht="15">
      <c r="A36" s="1"/>
      <c r="B36" s="29"/>
      <c r="C36" s="29"/>
      <c r="D36" s="5"/>
      <c r="E36" s="5"/>
      <c r="F36" s="5"/>
      <c r="G36" s="5"/>
      <c r="H36" s="5"/>
    </row>
    <row r="37" spans="1:8" ht="15">
      <c r="A37" s="1"/>
      <c r="B37" s="29"/>
      <c r="C37" s="29"/>
      <c r="D37" s="5"/>
      <c r="E37" s="5"/>
      <c r="F37" s="5"/>
      <c r="G37" s="5"/>
      <c r="H37" s="5"/>
    </row>
    <row r="38" spans="1:8" ht="15">
      <c r="A38" s="1"/>
      <c r="B38" s="29"/>
      <c r="C38" s="29"/>
      <c r="D38" s="5"/>
      <c r="E38" s="5"/>
      <c r="F38" s="5"/>
      <c r="G38" s="5"/>
      <c r="H38" s="5"/>
    </row>
    <row r="39" spans="1:8" ht="15">
      <c r="A39" s="1"/>
      <c r="B39" s="29"/>
      <c r="C39" s="29"/>
      <c r="D39" s="5"/>
      <c r="E39" s="5"/>
      <c r="F39" s="5"/>
      <c r="G39" s="5"/>
      <c r="H39" s="5"/>
    </row>
    <row r="40" spans="1:8" ht="15">
      <c r="A40" s="1"/>
      <c r="B40" s="29"/>
      <c r="C40" s="29"/>
      <c r="D40" s="5"/>
      <c r="E40" s="5"/>
      <c r="F40" s="5"/>
      <c r="G40" s="5"/>
      <c r="H40" s="5"/>
    </row>
    <row r="41" spans="1:8" ht="15">
      <c r="A41" s="1"/>
      <c r="B41" s="29"/>
      <c r="C41" s="29"/>
      <c r="D41" s="5"/>
      <c r="E41" s="5"/>
      <c r="F41" s="5"/>
      <c r="G41" s="5"/>
      <c r="H41" s="5"/>
    </row>
    <row r="42" spans="1:8" ht="15">
      <c r="A42" s="1"/>
      <c r="B42" s="29"/>
      <c r="C42" s="29"/>
      <c r="D42" s="5"/>
      <c r="E42" s="5"/>
      <c r="F42" s="5"/>
      <c r="G42" s="5"/>
      <c r="H42" s="5"/>
    </row>
    <row r="43" spans="1:8" ht="15">
      <c r="A43" s="1"/>
      <c r="B43" s="29"/>
      <c r="C43" s="29"/>
      <c r="D43" s="5"/>
      <c r="E43" s="5"/>
      <c r="F43" s="5"/>
      <c r="G43" s="5"/>
      <c r="H43" s="5"/>
    </row>
    <row r="44" spans="1:8" ht="15">
      <c r="A44" s="1"/>
      <c r="B44" s="29"/>
      <c r="C44" s="29"/>
      <c r="D44" s="5"/>
      <c r="E44" s="5"/>
      <c r="F44" s="5"/>
      <c r="G44" s="5"/>
      <c r="H44" s="5"/>
    </row>
    <row r="45" spans="1:8" ht="15">
      <c r="A45" s="1"/>
      <c r="B45" s="29"/>
      <c r="C45" s="29"/>
      <c r="D45" s="5"/>
      <c r="E45" s="5"/>
      <c r="F45" s="5"/>
      <c r="G45" s="5"/>
      <c r="H45" s="5"/>
    </row>
    <row r="46" spans="1:8" ht="15">
      <c r="A46" s="1"/>
      <c r="B46" s="29"/>
      <c r="C46" s="29"/>
      <c r="D46" s="5"/>
      <c r="E46" s="5"/>
      <c r="F46" s="5"/>
      <c r="G46" s="5"/>
      <c r="H46" s="5"/>
    </row>
    <row r="47" spans="1:8" ht="15">
      <c r="A47" s="1"/>
      <c r="B47" s="29"/>
      <c r="C47" s="29"/>
      <c r="D47" s="5"/>
      <c r="E47" s="5"/>
      <c r="F47" s="5"/>
      <c r="G47" s="5"/>
      <c r="H47" s="5"/>
    </row>
    <row r="48" spans="1:8" ht="15">
      <c r="A48" s="1"/>
      <c r="B48" s="29"/>
      <c r="C48" s="29"/>
      <c r="D48" s="5"/>
      <c r="E48" s="5"/>
      <c r="F48" s="5"/>
      <c r="G48" s="5"/>
      <c r="H48" s="5"/>
    </row>
    <row r="49" spans="1:8" ht="15">
      <c r="A49" s="1"/>
      <c r="B49" s="29"/>
      <c r="C49" s="29"/>
      <c r="D49" s="5"/>
      <c r="E49" s="5"/>
      <c r="F49" s="5"/>
      <c r="G49" s="5"/>
      <c r="H49" s="5"/>
    </row>
  </sheetData>
  <sheetProtection/>
  <mergeCells count="3">
    <mergeCell ref="B3:H3"/>
    <mergeCell ref="B6:H6"/>
    <mergeCell ref="B18:H18"/>
  </mergeCells>
  <printOptions/>
  <pageMargins left="0.31" right="0.3" top="0.77" bottom="0.72" header="0.41" footer="0.36"/>
  <pageSetup horizontalDpi="600" verticalDpi="600" orientation="portrait" paperSize="9" scale="93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6.75390625" style="0" customWidth="1"/>
    <col min="2" max="2" width="16.625" style="0" customWidth="1"/>
    <col min="3" max="3" width="10.625" style="0" customWidth="1"/>
    <col min="4" max="4" width="12.00390625" style="0" customWidth="1"/>
    <col min="5" max="5" width="10.375" style="0" customWidth="1"/>
    <col min="6" max="6" width="11.00390625" style="0" customWidth="1"/>
    <col min="7" max="7" width="9.75390625" style="0" customWidth="1"/>
    <col min="8" max="8" width="12.125" style="0" customWidth="1"/>
    <col min="9" max="9" width="6.00390625" style="0" customWidth="1"/>
  </cols>
  <sheetData>
    <row r="3" spans="2:8" ht="45" customHeight="1">
      <c r="B3" s="248" t="s">
        <v>72</v>
      </c>
      <c r="C3" s="249"/>
      <c r="D3" s="249"/>
      <c r="E3" s="249"/>
      <c r="F3" s="249"/>
      <c r="G3" s="249"/>
      <c r="H3" s="250"/>
    </row>
    <row r="5" ht="13.5" thickBot="1"/>
    <row r="6" spans="2:8" ht="33" customHeight="1">
      <c r="B6" s="251" t="s">
        <v>73</v>
      </c>
      <c r="C6" s="252"/>
      <c r="D6" s="252"/>
      <c r="E6" s="252"/>
      <c r="F6" s="252"/>
      <c r="G6" s="252"/>
      <c r="H6" s="253"/>
    </row>
    <row r="7" spans="2:8" ht="46.5" customHeight="1">
      <c r="B7" s="12" t="s">
        <v>60</v>
      </c>
      <c r="C7" s="26">
        <v>2015</v>
      </c>
      <c r="D7" s="26" t="s">
        <v>57</v>
      </c>
      <c r="E7" s="26">
        <v>2016</v>
      </c>
      <c r="F7" s="26" t="s">
        <v>57</v>
      </c>
      <c r="G7" s="26" t="s">
        <v>37</v>
      </c>
      <c r="H7" s="27" t="s">
        <v>38</v>
      </c>
    </row>
    <row r="8" spans="2:8" ht="15.75">
      <c r="B8" s="3" t="s">
        <v>71</v>
      </c>
      <c r="C8" s="10">
        <v>8</v>
      </c>
      <c r="D8" s="8">
        <f aca="true" t="shared" si="0" ref="D8:D15">C8/C$15</f>
        <v>0.005177993527508091</v>
      </c>
      <c r="E8" s="10">
        <v>199</v>
      </c>
      <c r="F8" s="70">
        <f aca="true" t="shared" si="1" ref="F8:F15">E8/E$15</f>
        <v>0.18546132339235788</v>
      </c>
      <c r="G8" s="10">
        <f aca="true" t="shared" si="2" ref="G8:G15">E8-C8</f>
        <v>191</v>
      </c>
      <c r="H8" s="9">
        <f aca="true" t="shared" si="3" ref="H8:H15">(E8-C8)/ABS(C8)</f>
        <v>23.875</v>
      </c>
    </row>
    <row r="9" spans="2:8" ht="15.75">
      <c r="B9" s="3" t="s">
        <v>62</v>
      </c>
      <c r="C9" s="10">
        <v>24</v>
      </c>
      <c r="D9" s="8">
        <f t="shared" si="0"/>
        <v>0.015533980582524271</v>
      </c>
      <c r="E9" s="10">
        <v>179</v>
      </c>
      <c r="F9" s="70">
        <f t="shared" si="1"/>
        <v>0.1668219944082013</v>
      </c>
      <c r="G9" s="10">
        <f t="shared" si="2"/>
        <v>155</v>
      </c>
      <c r="H9" s="9">
        <f t="shared" si="3"/>
        <v>6.458333333333333</v>
      </c>
    </row>
    <row r="10" spans="2:8" ht="15.75">
      <c r="B10" s="3" t="s">
        <v>69</v>
      </c>
      <c r="C10" s="10">
        <v>70</v>
      </c>
      <c r="D10" s="8">
        <f t="shared" si="0"/>
        <v>0.045307443365695796</v>
      </c>
      <c r="E10" s="10">
        <v>117</v>
      </c>
      <c r="F10" s="70">
        <f t="shared" si="1"/>
        <v>0.10904007455731593</v>
      </c>
      <c r="G10" s="10">
        <f t="shared" si="2"/>
        <v>47</v>
      </c>
      <c r="H10" s="9">
        <f t="shared" si="3"/>
        <v>0.6714285714285714</v>
      </c>
    </row>
    <row r="11" spans="2:8" ht="15.75">
      <c r="B11" s="3" t="s">
        <v>113</v>
      </c>
      <c r="C11" s="10">
        <v>271</v>
      </c>
      <c r="D11" s="8">
        <f t="shared" si="0"/>
        <v>0.17540453074433657</v>
      </c>
      <c r="E11" s="10">
        <v>83</v>
      </c>
      <c r="F11" s="70">
        <f t="shared" si="1"/>
        <v>0.07735321528424977</v>
      </c>
      <c r="G11" s="10">
        <f t="shared" si="2"/>
        <v>-188</v>
      </c>
      <c r="H11" s="9">
        <f t="shared" si="3"/>
        <v>-0.6937269372693727</v>
      </c>
    </row>
    <row r="12" spans="2:8" ht="15.75">
      <c r="B12" s="3" t="s">
        <v>64</v>
      </c>
      <c r="C12" s="10">
        <v>245</v>
      </c>
      <c r="D12" s="8">
        <f t="shared" si="0"/>
        <v>0.15857605177993528</v>
      </c>
      <c r="E12" s="10">
        <v>51</v>
      </c>
      <c r="F12" s="70">
        <f t="shared" si="1"/>
        <v>0.047530288909599254</v>
      </c>
      <c r="G12" s="10">
        <f t="shared" si="2"/>
        <v>-194</v>
      </c>
      <c r="H12" s="9">
        <f t="shared" si="3"/>
        <v>-0.7918367346938775</v>
      </c>
    </row>
    <row r="13" spans="2:8" ht="15.75">
      <c r="B13" s="3" t="s">
        <v>66</v>
      </c>
      <c r="C13" s="10">
        <v>452</v>
      </c>
      <c r="D13" s="8">
        <f t="shared" si="0"/>
        <v>0.29255663430420714</v>
      </c>
      <c r="E13" s="10">
        <v>23</v>
      </c>
      <c r="F13" s="70">
        <f t="shared" si="1"/>
        <v>0.021435228331780055</v>
      </c>
      <c r="G13" s="10">
        <f t="shared" si="2"/>
        <v>-429</v>
      </c>
      <c r="H13" s="9">
        <f t="shared" si="3"/>
        <v>-0.9491150442477876</v>
      </c>
    </row>
    <row r="14" spans="2:8" ht="16.5" thickBot="1">
      <c r="B14" s="14" t="s">
        <v>67</v>
      </c>
      <c r="C14" s="37">
        <v>339</v>
      </c>
      <c r="D14" s="59">
        <f t="shared" si="0"/>
        <v>0.21941747572815534</v>
      </c>
      <c r="E14" s="37">
        <v>421</v>
      </c>
      <c r="F14" s="82">
        <f t="shared" si="1"/>
        <v>0.3923578751164958</v>
      </c>
      <c r="G14" s="37">
        <f t="shared" si="2"/>
        <v>82</v>
      </c>
      <c r="H14" s="9">
        <f t="shared" si="3"/>
        <v>0.24188790560471976</v>
      </c>
    </row>
    <row r="15" spans="2:8" ht="16.5" thickBot="1">
      <c r="B15" s="51" t="s">
        <v>29</v>
      </c>
      <c r="C15" s="52">
        <v>1545</v>
      </c>
      <c r="D15" s="53">
        <f t="shared" si="0"/>
        <v>1</v>
      </c>
      <c r="E15" s="52">
        <v>1073</v>
      </c>
      <c r="F15" s="103">
        <f t="shared" si="1"/>
        <v>1</v>
      </c>
      <c r="G15" s="54">
        <f t="shared" si="2"/>
        <v>-472</v>
      </c>
      <c r="H15" s="55">
        <f t="shared" si="3"/>
        <v>-0.3055016181229773</v>
      </c>
    </row>
    <row r="17" ht="13.5" thickBot="1"/>
    <row r="18" spans="2:8" ht="15.75" customHeight="1">
      <c r="B18" s="251" t="s">
        <v>75</v>
      </c>
      <c r="C18" s="252"/>
      <c r="D18" s="252"/>
      <c r="E18" s="252"/>
      <c r="F18" s="252"/>
      <c r="G18" s="252"/>
      <c r="H18" s="253"/>
    </row>
    <row r="19" spans="2:8" ht="43.5" customHeight="1">
      <c r="B19" s="12" t="s">
        <v>60</v>
      </c>
      <c r="C19" s="26">
        <v>2015</v>
      </c>
      <c r="D19" s="26" t="s">
        <v>57</v>
      </c>
      <c r="E19" s="26">
        <v>2016</v>
      </c>
      <c r="F19" s="26" t="s">
        <v>57</v>
      </c>
      <c r="G19" s="26" t="s">
        <v>37</v>
      </c>
      <c r="H19" s="27" t="s">
        <v>38</v>
      </c>
    </row>
    <row r="20" spans="2:8" ht="15.75">
      <c r="B20" s="3" t="s">
        <v>113</v>
      </c>
      <c r="C20" s="15">
        <v>2451</v>
      </c>
      <c r="D20" s="194">
        <f aca="true" t="shared" si="4" ref="D20:D27">C20/C$27</f>
        <v>0.20269599735362223</v>
      </c>
      <c r="E20" s="15">
        <v>278</v>
      </c>
      <c r="F20" s="195">
        <f aca="true" t="shared" si="5" ref="F20:F27">E20/E$27</f>
        <v>0.2929399367755532</v>
      </c>
      <c r="G20" s="15">
        <f aca="true" t="shared" si="6" ref="G20:G27">E20-C20</f>
        <v>-2173</v>
      </c>
      <c r="H20" s="17">
        <f aca="true" t="shared" si="7" ref="H20:H27">(E20-C20)/ABS(C20)</f>
        <v>-0.8865769073847409</v>
      </c>
    </row>
    <row r="21" spans="2:8" ht="15.75">
      <c r="B21" s="3" t="s">
        <v>66</v>
      </c>
      <c r="C21" s="15">
        <v>6111</v>
      </c>
      <c r="D21" s="194">
        <f t="shared" si="4"/>
        <v>0.5053754548461793</v>
      </c>
      <c r="E21" s="15">
        <v>161</v>
      </c>
      <c r="F21" s="195">
        <f t="shared" si="5"/>
        <v>0.1696522655426765</v>
      </c>
      <c r="G21" s="15">
        <f t="shared" si="6"/>
        <v>-5950</v>
      </c>
      <c r="H21" s="17">
        <f t="shared" si="7"/>
        <v>-0.9736540664375716</v>
      </c>
    </row>
    <row r="22" spans="2:8" ht="15.75">
      <c r="B22" s="3" t="s">
        <v>74</v>
      </c>
      <c r="C22" s="15">
        <v>993</v>
      </c>
      <c r="D22" s="194">
        <f t="shared" si="4"/>
        <v>0.08212041018855441</v>
      </c>
      <c r="E22" s="15">
        <v>89</v>
      </c>
      <c r="F22" s="195">
        <f t="shared" si="5"/>
        <v>0.09378292939936776</v>
      </c>
      <c r="G22" s="15">
        <f t="shared" si="6"/>
        <v>-904</v>
      </c>
      <c r="H22" s="17">
        <f t="shared" si="7"/>
        <v>-0.9103726082578046</v>
      </c>
    </row>
    <row r="23" spans="2:8" ht="15.75">
      <c r="B23" s="3" t="s">
        <v>62</v>
      </c>
      <c r="C23" s="15">
        <v>35</v>
      </c>
      <c r="D23" s="194">
        <f t="shared" si="4"/>
        <v>0.0028944756864042343</v>
      </c>
      <c r="E23" s="15">
        <v>65</v>
      </c>
      <c r="F23" s="195">
        <f t="shared" si="5"/>
        <v>0.0684931506849315</v>
      </c>
      <c r="G23" s="15">
        <f t="shared" si="6"/>
        <v>30</v>
      </c>
      <c r="H23" s="17">
        <f t="shared" si="7"/>
        <v>0.8571428571428571</v>
      </c>
    </row>
    <row r="24" spans="2:8" ht="15.75">
      <c r="B24" s="3" t="s">
        <v>69</v>
      </c>
      <c r="C24" s="15">
        <v>831</v>
      </c>
      <c r="D24" s="194">
        <f t="shared" si="4"/>
        <v>0.06872312272576911</v>
      </c>
      <c r="E24" s="15">
        <v>53</v>
      </c>
      <c r="F24" s="195">
        <f t="shared" si="5"/>
        <v>0.05584826132771338</v>
      </c>
      <c r="G24" s="15">
        <f t="shared" si="6"/>
        <v>-778</v>
      </c>
      <c r="H24" s="17">
        <f t="shared" si="7"/>
        <v>-0.9362214199759326</v>
      </c>
    </row>
    <row r="25" spans="2:8" ht="15.75">
      <c r="B25" s="3" t="s">
        <v>64</v>
      </c>
      <c r="C25" s="15">
        <v>435</v>
      </c>
      <c r="D25" s="194">
        <f t="shared" si="4"/>
        <v>0.035974197816738336</v>
      </c>
      <c r="E25" s="15">
        <v>5</v>
      </c>
      <c r="F25" s="195">
        <f t="shared" si="5"/>
        <v>0.005268703898840885</v>
      </c>
      <c r="G25" s="15">
        <f t="shared" si="6"/>
        <v>-430</v>
      </c>
      <c r="H25" s="17">
        <f t="shared" si="7"/>
        <v>-0.9885057471264368</v>
      </c>
    </row>
    <row r="26" spans="2:8" ht="16.5" thickBot="1">
      <c r="B26" s="14" t="s">
        <v>67</v>
      </c>
      <c r="C26" s="109">
        <v>1236</v>
      </c>
      <c r="D26" s="194">
        <f t="shared" si="4"/>
        <v>0.10221634138273239</v>
      </c>
      <c r="E26" s="15">
        <v>298</v>
      </c>
      <c r="F26" s="195">
        <f t="shared" si="5"/>
        <v>0.31401475237091675</v>
      </c>
      <c r="G26" s="109">
        <f t="shared" si="6"/>
        <v>-938</v>
      </c>
      <c r="H26" s="17">
        <f t="shared" si="7"/>
        <v>-0.7588996763754046</v>
      </c>
    </row>
    <row r="27" spans="2:8" ht="16.5" thickBot="1">
      <c r="B27" s="51" t="s">
        <v>29</v>
      </c>
      <c r="C27" s="54">
        <v>12092</v>
      </c>
      <c r="D27" s="191">
        <f t="shared" si="4"/>
        <v>1</v>
      </c>
      <c r="E27" s="192">
        <v>949</v>
      </c>
      <c r="F27" s="193">
        <f t="shared" si="5"/>
        <v>1</v>
      </c>
      <c r="G27" s="54">
        <f t="shared" si="6"/>
        <v>-11143</v>
      </c>
      <c r="H27" s="55">
        <f t="shared" si="7"/>
        <v>-0.9215183592457823</v>
      </c>
    </row>
  </sheetData>
  <sheetProtection/>
  <mergeCells count="3">
    <mergeCell ref="B6:H6"/>
    <mergeCell ref="B3:H3"/>
    <mergeCell ref="B18:H18"/>
  </mergeCells>
  <printOptions horizontalCentered="1"/>
  <pageMargins left="0.35433070866141736" right="0.35433070866141736" top="0.9055118110236221" bottom="0.9055118110236221" header="0.4724409448818898" footer="0.4724409448818898"/>
  <pageSetup horizontalDpi="600" verticalDpi="600" orientation="portrait" paperSize="9" scale="97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22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6.625" style="0" customWidth="1"/>
    <col min="2" max="2" width="18.75390625" style="0" customWidth="1"/>
    <col min="3" max="3" width="11.00390625" style="0" customWidth="1"/>
    <col min="4" max="5" width="10.25390625" style="0" customWidth="1"/>
    <col min="6" max="6" width="10.875" style="0" customWidth="1"/>
    <col min="7" max="7" width="11.00390625" style="0" customWidth="1"/>
    <col min="8" max="8" width="10.75390625" style="0" customWidth="1"/>
    <col min="9" max="9" width="6.875" style="0" customWidth="1"/>
  </cols>
  <sheetData>
    <row r="3" spans="2:8" ht="39.75" customHeight="1">
      <c r="B3" s="248" t="s">
        <v>76</v>
      </c>
      <c r="C3" s="249"/>
      <c r="D3" s="249"/>
      <c r="E3" s="249"/>
      <c r="F3" s="249"/>
      <c r="G3" s="249"/>
      <c r="H3" s="250"/>
    </row>
    <row r="4" spans="2:8" ht="15">
      <c r="B4" s="153"/>
      <c r="C4" s="153"/>
      <c r="D4" s="153"/>
      <c r="E4" s="153"/>
      <c r="F4" s="153"/>
      <c r="G4" s="153"/>
      <c r="H4" s="153"/>
    </row>
    <row r="5" spans="2:8" ht="15.75" thickBot="1">
      <c r="B5" s="153"/>
      <c r="C5" s="153"/>
      <c r="D5" s="153"/>
      <c r="E5" s="153"/>
      <c r="F5" s="153"/>
      <c r="G5" s="153"/>
      <c r="H5" s="153"/>
    </row>
    <row r="6" spans="2:8" ht="37.5" customHeight="1">
      <c r="B6" s="251" t="s">
        <v>77</v>
      </c>
      <c r="C6" s="252"/>
      <c r="D6" s="252"/>
      <c r="E6" s="252"/>
      <c r="F6" s="252"/>
      <c r="G6" s="252"/>
      <c r="H6" s="253"/>
    </row>
    <row r="7" spans="2:8" ht="46.5" customHeight="1">
      <c r="B7" s="12" t="s">
        <v>60</v>
      </c>
      <c r="C7" s="26">
        <v>2015</v>
      </c>
      <c r="D7" s="26" t="s">
        <v>57</v>
      </c>
      <c r="E7" s="26">
        <v>2016</v>
      </c>
      <c r="F7" s="26" t="s">
        <v>57</v>
      </c>
      <c r="G7" s="26" t="s">
        <v>37</v>
      </c>
      <c r="H7" s="27" t="s">
        <v>38</v>
      </c>
    </row>
    <row r="8" spans="2:8" ht="15.75">
      <c r="B8" s="3" t="s">
        <v>64</v>
      </c>
      <c r="C8" s="15">
        <v>327</v>
      </c>
      <c r="D8" s="147">
        <f aca="true" t="shared" si="0" ref="D8:D15">C8/C$15</f>
        <v>0.44550408719346046</v>
      </c>
      <c r="E8" s="15">
        <v>237</v>
      </c>
      <c r="F8" s="83">
        <f aca="true" t="shared" si="1" ref="F8:F15">E8/E$15</f>
        <v>0.2804733727810651</v>
      </c>
      <c r="G8" s="15">
        <f aca="true" t="shared" si="2" ref="G8:G15">E8-C8</f>
        <v>-90</v>
      </c>
      <c r="H8" s="17">
        <f aca="true" t="shared" si="3" ref="H8:H15">(E8-C8)/ABS(C8)</f>
        <v>-0.27522935779816515</v>
      </c>
    </row>
    <row r="9" spans="2:8" ht="15.75">
      <c r="B9" s="3" t="s">
        <v>78</v>
      </c>
      <c r="C9" s="15">
        <v>91</v>
      </c>
      <c r="D9" s="147">
        <f t="shared" si="0"/>
        <v>0.12397820163487738</v>
      </c>
      <c r="E9" s="15">
        <v>85</v>
      </c>
      <c r="F9" s="83">
        <f t="shared" si="1"/>
        <v>0.10059171597633136</v>
      </c>
      <c r="G9" s="15">
        <f t="shared" si="2"/>
        <v>-6</v>
      </c>
      <c r="H9" s="17">
        <f t="shared" si="3"/>
        <v>-0.06593406593406594</v>
      </c>
    </row>
    <row r="10" spans="2:8" ht="15.75">
      <c r="B10" s="3" t="s">
        <v>79</v>
      </c>
      <c r="C10" s="15">
        <v>74</v>
      </c>
      <c r="D10" s="147">
        <f t="shared" si="0"/>
        <v>0.1008174386920981</v>
      </c>
      <c r="E10" s="15">
        <v>76</v>
      </c>
      <c r="F10" s="83">
        <f t="shared" si="1"/>
        <v>0.08994082840236686</v>
      </c>
      <c r="G10" s="15">
        <f t="shared" si="2"/>
        <v>2</v>
      </c>
      <c r="H10" s="17">
        <f t="shared" si="3"/>
        <v>0.02702702702702703</v>
      </c>
    </row>
    <row r="11" spans="2:8" ht="15.75">
      <c r="B11" s="3" t="s">
        <v>63</v>
      </c>
      <c r="C11" s="15">
        <v>52</v>
      </c>
      <c r="D11" s="147">
        <f t="shared" si="0"/>
        <v>0.07084468664850137</v>
      </c>
      <c r="E11" s="15">
        <v>74</v>
      </c>
      <c r="F11" s="83">
        <f t="shared" si="1"/>
        <v>0.08757396449704143</v>
      </c>
      <c r="G11" s="15">
        <f t="shared" si="2"/>
        <v>22</v>
      </c>
      <c r="H11" s="17">
        <f t="shared" si="3"/>
        <v>0.4230769230769231</v>
      </c>
    </row>
    <row r="12" spans="2:8" ht="15.75">
      <c r="B12" s="3" t="s">
        <v>69</v>
      </c>
      <c r="C12" s="15">
        <v>4</v>
      </c>
      <c r="D12" s="147">
        <f t="shared" si="0"/>
        <v>0.005449591280653951</v>
      </c>
      <c r="E12" s="15">
        <v>44</v>
      </c>
      <c r="F12" s="83">
        <f t="shared" si="1"/>
        <v>0.05207100591715976</v>
      </c>
      <c r="G12" s="15">
        <f t="shared" si="2"/>
        <v>40</v>
      </c>
      <c r="H12" s="17">
        <f t="shared" si="3"/>
        <v>10</v>
      </c>
    </row>
    <row r="13" spans="2:8" ht="15.75">
      <c r="B13" s="14" t="s">
        <v>66</v>
      </c>
      <c r="C13" s="109">
        <v>45</v>
      </c>
      <c r="D13" s="148">
        <f t="shared" si="0"/>
        <v>0.06130790190735695</v>
      </c>
      <c r="E13" s="109">
        <v>1</v>
      </c>
      <c r="F13" s="110">
        <f t="shared" si="1"/>
        <v>0.001183431952662722</v>
      </c>
      <c r="G13" s="109">
        <f t="shared" si="2"/>
        <v>-44</v>
      </c>
      <c r="H13" s="111">
        <f t="shared" si="3"/>
        <v>-0.9777777777777777</v>
      </c>
    </row>
    <row r="14" spans="2:8" ht="16.5" thickBot="1">
      <c r="B14" s="14" t="s">
        <v>67</v>
      </c>
      <c r="C14" s="109">
        <v>145</v>
      </c>
      <c r="D14" s="148">
        <f t="shared" si="0"/>
        <v>0.19754768392370572</v>
      </c>
      <c r="E14" s="109">
        <v>328</v>
      </c>
      <c r="F14" s="110">
        <f t="shared" si="1"/>
        <v>0.3881656804733728</v>
      </c>
      <c r="G14" s="109">
        <f t="shared" si="2"/>
        <v>183</v>
      </c>
      <c r="H14" s="111">
        <f t="shared" si="3"/>
        <v>1.2620689655172415</v>
      </c>
    </row>
    <row r="15" spans="2:8" ht="16.5" thickBot="1">
      <c r="B15" s="51" t="s">
        <v>29</v>
      </c>
      <c r="C15" s="52">
        <v>734</v>
      </c>
      <c r="D15" s="53">
        <f t="shared" si="0"/>
        <v>1</v>
      </c>
      <c r="E15" s="52">
        <v>845</v>
      </c>
      <c r="F15" s="103">
        <f t="shared" si="1"/>
        <v>1</v>
      </c>
      <c r="G15" s="54">
        <f t="shared" si="2"/>
        <v>111</v>
      </c>
      <c r="H15" s="55">
        <f t="shared" si="3"/>
        <v>0.15122615803814715</v>
      </c>
    </row>
    <row r="16" spans="2:8" ht="15">
      <c r="B16" s="153"/>
      <c r="C16" s="153"/>
      <c r="D16" s="153"/>
      <c r="E16" s="153"/>
      <c r="F16" s="153"/>
      <c r="G16" s="153"/>
      <c r="H16" s="153"/>
    </row>
    <row r="17" spans="2:8" ht="15">
      <c r="B17" s="153"/>
      <c r="C17" s="153"/>
      <c r="D17" s="153"/>
      <c r="E17" s="153"/>
      <c r="F17" s="153"/>
      <c r="G17" s="153"/>
      <c r="H17" s="153"/>
    </row>
    <row r="18" spans="2:8" ht="15">
      <c r="B18" s="153"/>
      <c r="C18" s="153"/>
      <c r="D18" s="153"/>
      <c r="E18" s="153"/>
      <c r="F18" s="153"/>
      <c r="G18" s="153"/>
      <c r="H18" s="153"/>
    </row>
    <row r="19" spans="2:8" ht="15">
      <c r="B19" s="153"/>
      <c r="C19" s="153"/>
      <c r="D19" s="153"/>
      <c r="E19" s="153"/>
      <c r="F19" s="153"/>
      <c r="G19" s="153"/>
      <c r="H19" s="153"/>
    </row>
    <row r="20" spans="2:8" ht="15">
      <c r="B20" s="153"/>
      <c r="C20" s="153"/>
      <c r="D20" s="153"/>
      <c r="E20" s="153"/>
      <c r="F20" s="153"/>
      <c r="G20" s="153"/>
      <c r="H20" s="153"/>
    </row>
    <row r="21" spans="2:8" ht="15">
      <c r="B21" s="153"/>
      <c r="C21" s="153"/>
      <c r="D21" s="153"/>
      <c r="E21" s="153"/>
      <c r="F21" s="153"/>
      <c r="G21" s="153"/>
      <c r="H21" s="153"/>
    </row>
    <row r="22" spans="2:8" ht="15">
      <c r="B22" s="153"/>
      <c r="C22" s="153"/>
      <c r="D22" s="153"/>
      <c r="E22" s="153"/>
      <c r="F22" s="153"/>
      <c r="G22" s="153"/>
      <c r="H22" s="153"/>
    </row>
  </sheetData>
  <sheetProtection/>
  <mergeCells count="2">
    <mergeCell ref="B6:H6"/>
    <mergeCell ref="B3:H3"/>
  </mergeCells>
  <printOptions horizontalCentered="1"/>
  <pageMargins left="0.4724409448818898" right="0.5118110236220472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G52" sqref="G52"/>
    </sheetView>
  </sheetViews>
  <sheetFormatPr defaultColWidth="9.00390625" defaultRowHeight="12.75"/>
  <cols>
    <col min="1" max="1" width="9.875" style="32" customWidth="1"/>
    <col min="2" max="2" width="30.625" style="32" customWidth="1"/>
    <col min="3" max="3" width="12.875" style="32" customWidth="1"/>
    <col min="4" max="4" width="12.375" style="32" customWidth="1"/>
    <col min="5" max="5" width="11.625" style="32" customWidth="1"/>
    <col min="6" max="6" width="12.875" style="32" customWidth="1"/>
    <col min="7" max="7" width="10.375" style="32" customWidth="1"/>
    <col min="8" max="8" width="9.25390625" style="32" customWidth="1"/>
    <col min="9" max="9" width="9.125" style="32" customWidth="1"/>
    <col min="10" max="10" width="5.25390625" style="32" customWidth="1"/>
    <col min="11" max="16384" width="9.125" style="32" customWidth="1"/>
  </cols>
  <sheetData>
    <row r="3" spans="1:9" ht="20.25" customHeight="1">
      <c r="A3" s="145"/>
      <c r="B3" s="230" t="s">
        <v>80</v>
      </c>
      <c r="C3" s="231"/>
      <c r="D3" s="231"/>
      <c r="E3" s="231"/>
      <c r="F3" s="232"/>
      <c r="G3" s="145"/>
      <c r="H3" s="62"/>
      <c r="I3" s="62"/>
    </row>
    <row r="4" spans="1:10" ht="18" customHeight="1">
      <c r="A4" s="130"/>
      <c r="B4" s="214" t="s">
        <v>4</v>
      </c>
      <c r="C4" s="215"/>
      <c r="D4" s="215"/>
      <c r="E4" s="215"/>
      <c r="F4" s="216"/>
      <c r="G4" s="130"/>
      <c r="H4" s="31"/>
      <c r="I4" s="31"/>
      <c r="J4" s="45"/>
    </row>
    <row r="6" ht="13.5" thickBot="1"/>
    <row r="7" spans="2:6" ht="34.5" customHeight="1">
      <c r="B7" s="73"/>
      <c r="C7" s="75">
        <v>2015</v>
      </c>
      <c r="D7" s="75">
        <v>2016</v>
      </c>
      <c r="E7" s="76" t="s">
        <v>37</v>
      </c>
      <c r="F7" s="202" t="s">
        <v>86</v>
      </c>
    </row>
    <row r="8" spans="2:6" ht="36" customHeight="1">
      <c r="B8" s="77" t="s">
        <v>81</v>
      </c>
      <c r="C8" s="22">
        <v>177135</v>
      </c>
      <c r="D8" s="22">
        <v>29432</v>
      </c>
      <c r="E8" s="22">
        <f>D8-C8</f>
        <v>-147703</v>
      </c>
      <c r="F8" s="9">
        <f>(D8-C8)/ABS(C8)</f>
        <v>-0.8338442430914275</v>
      </c>
    </row>
    <row r="9" spans="2:6" ht="27" customHeight="1">
      <c r="B9" s="78" t="s">
        <v>82</v>
      </c>
      <c r="C9" s="22">
        <v>25170</v>
      </c>
      <c r="D9" s="22">
        <v>635</v>
      </c>
      <c r="E9" s="22">
        <f>D9-C9</f>
        <v>-24535</v>
      </c>
      <c r="F9" s="9">
        <f>(D9-C9)/ABS(C9)</f>
        <v>-0.9747715534366309</v>
      </c>
    </row>
    <row r="10" spans="2:6" ht="24.75" customHeight="1">
      <c r="B10" s="79" t="s">
        <v>83</v>
      </c>
      <c r="C10" s="22">
        <v>151965</v>
      </c>
      <c r="D10" s="22">
        <v>28797</v>
      </c>
      <c r="E10" s="22">
        <f>D10-C10</f>
        <v>-123168</v>
      </c>
      <c r="F10" s="9">
        <f>(D10-C10)/ABS(C10)</f>
        <v>-0.8105024183200079</v>
      </c>
    </row>
    <row r="11" spans="2:6" ht="32.25" customHeight="1">
      <c r="B11" s="80" t="s">
        <v>84</v>
      </c>
      <c r="C11" s="88">
        <v>0.1421</v>
      </c>
      <c r="D11" s="88">
        <v>0.1421</v>
      </c>
      <c r="E11" s="113"/>
      <c r="F11" s="113"/>
    </row>
    <row r="12" spans="2:6" ht="48" customHeight="1" thickBot="1">
      <c r="B12" s="81" t="s">
        <v>85</v>
      </c>
      <c r="C12" s="89">
        <v>0.8579</v>
      </c>
      <c r="D12" s="89">
        <v>0.8579</v>
      </c>
      <c r="E12" s="114"/>
      <c r="F12" s="114"/>
    </row>
    <row r="13" spans="2:5" ht="12.75">
      <c r="B13" s="74"/>
      <c r="C13" s="74"/>
      <c r="D13" s="74"/>
      <c r="E13" s="74"/>
    </row>
  </sheetData>
  <sheetProtection/>
  <mergeCells count="2">
    <mergeCell ref="B3:F3"/>
    <mergeCell ref="B4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Mester Dávid</cp:lastModifiedBy>
  <cp:lastPrinted>2017-01-11T09:20:15Z</cp:lastPrinted>
  <dcterms:created xsi:type="dcterms:W3CDTF">2003-11-27T11:23:38Z</dcterms:created>
  <dcterms:modified xsi:type="dcterms:W3CDTF">2017-01-25T19:43:26Z</dcterms:modified>
  <cp:category/>
  <cp:version/>
  <cp:contentType/>
  <cp:contentStatus/>
</cp:coreProperties>
</file>