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715" windowHeight="3900" tabRatio="707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externalReferences>
    <externalReference r:id="rId15"/>
  </externalReferences>
  <definedNames>
    <definedName name="_xlnm.Print_Area" localSheetId="0">'0'!$A$1:$J$51</definedName>
    <definedName name="_xlnm.Print_Area" localSheetId="1">'1'!$A$1:$D$57</definedName>
    <definedName name="_xlnm.Print_Area" localSheetId="10">'10'!$A$1:$G$46</definedName>
    <definedName name="_xlnm.Print_Area" localSheetId="11">'11'!$A$1:$F$53</definedName>
    <definedName name="_xlnm.Print_Area" localSheetId="2">'2'!$B$1:$I$19</definedName>
    <definedName name="_xlnm.Print_Area" localSheetId="3">'3'!$A$1:$G$46</definedName>
    <definedName name="_xlnm.Print_Area" localSheetId="4">'4'!$A$1:$I$55</definedName>
    <definedName name="_xlnm.Print_Area" localSheetId="5">'5'!$A$1:$I$37</definedName>
    <definedName name="_xlnm.Print_Area" localSheetId="6">'6'!$A$1:$I$50</definedName>
    <definedName name="_xlnm.Print_Area" localSheetId="7">'7'!$A$1:$I$29</definedName>
    <definedName name="_xlnm.Print_Area" localSheetId="8">'8'!$A$1:$G$55</definedName>
    <definedName name="_xlnm.Print_Area" localSheetId="9">'9'!$A$1:$E$41</definedName>
  </definedNames>
  <calcPr fullCalcOnLoad="1"/>
</workbook>
</file>

<file path=xl/sharedStrings.xml><?xml version="1.0" encoding="utf-8"?>
<sst xmlns="http://schemas.openxmlformats.org/spreadsheetml/2006/main" count="207" uniqueCount="87">
  <si>
    <t xml:space="preserve"> </t>
  </si>
  <si>
    <t xml:space="preserve">  </t>
  </si>
  <si>
    <t>Office of Immigration and Nationality</t>
  </si>
  <si>
    <t>Statistics</t>
  </si>
  <si>
    <t>2015. Q1  -  2016. Q1</t>
  </si>
  <si>
    <t>Number of valid residence permits issued by Hungary</t>
  </si>
  <si>
    <t>According to data of 31/03/2016</t>
  </si>
  <si>
    <t>Name of status</t>
  </si>
  <si>
    <t>State of 31/03/2016</t>
  </si>
  <si>
    <t>Immigration permits issued by the OIN</t>
  </si>
  <si>
    <t>Residence permits</t>
  </si>
  <si>
    <t>National residence permits</t>
  </si>
  <si>
    <t>Registration certificates</t>
  </si>
  <si>
    <t>Permanent residence cards</t>
  </si>
  <si>
    <t>Residence cards for third country national family member of a Hungarian citizen</t>
  </si>
  <si>
    <t>Residence cards for third country national family member of an EEA citizen</t>
  </si>
  <si>
    <t>EC permanent residence permits</t>
  </si>
  <si>
    <t>National permanent residence permits</t>
  </si>
  <si>
    <t>Interim permanent residence permits</t>
  </si>
  <si>
    <t>Having an identity card as refugee**</t>
  </si>
  <si>
    <t>Having an identity card as subsidiary protected person**</t>
  </si>
  <si>
    <t>Persons authorized to stay***</t>
  </si>
  <si>
    <t>Total:</t>
  </si>
  <si>
    <t>**Data of Central Office for Administrative and Electronic Public Services; State of 31/12/2015</t>
  </si>
  <si>
    <t>***State of 31/12/2015</t>
  </si>
  <si>
    <t>Number of applications submitting under Act I of 2007.</t>
  </si>
  <si>
    <t>Permit types</t>
  </si>
  <si>
    <t>Number of submitted applications</t>
  </si>
  <si>
    <t>2015. Q1</t>
  </si>
  <si>
    <t>2016. Q1</t>
  </si>
  <si>
    <t>Changes</t>
  </si>
  <si>
    <t>Changes in %</t>
  </si>
  <si>
    <t xml:space="preserve">Number of applications providing a stay of more than three months / settlement submitting under Act II of 2007. </t>
  </si>
  <si>
    <t>2015. Q1 - 2016. Q1</t>
  </si>
  <si>
    <t>National settlement permits</t>
  </si>
  <si>
    <t xml:space="preserve"> Number of applicants who request residence permit due to the Act II of 2007., according to the main purposes of stay 
2015. Q1  -  2016. Q2</t>
  </si>
  <si>
    <t>Purpose of stay</t>
  </si>
  <si>
    <t>Gainful activity</t>
  </si>
  <si>
    <t>Studies</t>
  </si>
  <si>
    <t>Family reunification</t>
  </si>
  <si>
    <t>Other purposes</t>
  </si>
  <si>
    <t>Official</t>
  </si>
  <si>
    <t>Other purposes of stay</t>
  </si>
  <si>
    <t>In the % of all the cases</t>
  </si>
  <si>
    <t>Citizenship</t>
  </si>
  <si>
    <t>Kosovar</t>
  </si>
  <si>
    <t>Iraqi</t>
  </si>
  <si>
    <t>Moroccan</t>
  </si>
  <si>
    <t>Syrian</t>
  </si>
  <si>
    <t>Montenegrin</t>
  </si>
  <si>
    <t>Other</t>
  </si>
  <si>
    <t>Expulsions ordered by court</t>
  </si>
  <si>
    <t>Serbian</t>
  </si>
  <si>
    <t>Turkish</t>
  </si>
  <si>
    <t>Albanian</t>
  </si>
  <si>
    <t>Romanian</t>
  </si>
  <si>
    <t>Algerian</t>
  </si>
  <si>
    <t>Afghan</t>
  </si>
  <si>
    <t xml:space="preserve">Syrian </t>
  </si>
  <si>
    <t>Eritrean</t>
  </si>
  <si>
    <t>Somalian</t>
  </si>
  <si>
    <t>Order of assigned place of residence</t>
  </si>
  <si>
    <t>Deportation</t>
  </si>
  <si>
    <t>Changes in the number of asylum seekers arriving in Hungary</t>
  </si>
  <si>
    <t>Total number of registered asylum seekers</t>
  </si>
  <si>
    <t>European</t>
  </si>
  <si>
    <t>Not European</t>
  </si>
  <si>
    <t>Total number of European asylum seekers in the percentage of all asylum seekers</t>
  </si>
  <si>
    <t>Total number of not European asylum seekers in the percentage of all asylum seekers</t>
  </si>
  <si>
    <t>Changes in the number of asylum applications I. 
2016. Q1</t>
  </si>
  <si>
    <t>Pakistani</t>
  </si>
  <si>
    <t>Iranian</t>
  </si>
  <si>
    <t>Number of decisions made by the immigration authority
2015. Q1  -  2016. Q1</t>
  </si>
  <si>
    <t>Acknowledgement as refugee</t>
  </si>
  <si>
    <t>Acknowledgement as subsidiary protected person</t>
  </si>
  <si>
    <t>Acknowledgement as person authorised to stay</t>
  </si>
  <si>
    <t>Refusal</t>
  </si>
  <si>
    <t>Permanent residence permits issued by the OIN</t>
  </si>
  <si>
    <t>Expulsions ordered by the Aliens Policing Authority</t>
  </si>
  <si>
    <t>Statistical Data I. of Forced Measures                                                                                                                                     2015. Q1  -  2016. Q1</t>
  </si>
  <si>
    <t>Statistical Data II. of Forced Measures                                                                                                                                      2015. Q1  -  2016. Q2</t>
  </si>
  <si>
    <t>Order of aliens policing detention</t>
  </si>
  <si>
    <t>Statistical Data III. of Forced Measures                                                                                                                                        2015. Q1  -  2016. Q1</t>
  </si>
  <si>
    <t>Number of decisions made by the Asylum Authority</t>
  </si>
  <si>
    <t>Abolition</t>
  </si>
  <si>
    <t>Number of ordered asylum detentions  
2015. Q1  -  2016. Q1</t>
  </si>
  <si>
    <t>Number of ordered asylum detentions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</si>
</sst>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_ \f\ő"/>
    <numFmt numFmtId="174" formatCode="_-* #,##0.0\ _F_t_-;\-* #,##0.0\ _F_t_-;_-* &quot;-&quot;??\ _F_t_-;_-@_-"/>
    <numFmt numFmtId="175" formatCode="_-* #,##0\ _F_t_-;\-* #,##0\ _F_t_-;_-* &quot;-&quot;??\ _F_t_-;_-@_-"/>
    <numFmt numFmtId="176" formatCode="yyyy"/>
    <numFmt numFmtId="177" formatCode="#,##0.00\ &quot;Ft&quot;"/>
    <numFmt numFmtId="178" formatCode="#,##0.0"/>
    <numFmt numFmtId="179" formatCode="\+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</numFmts>
  <fonts count="6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9"/>
      <name val="Times New Roman"/>
      <family val="1"/>
    </font>
    <font>
      <sz val="12"/>
      <name val="Arial"/>
      <family val="0"/>
    </font>
    <font>
      <b/>
      <sz val="22"/>
      <name val="Times New Roman"/>
      <family val="1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26"/>
      <name val="Times New Roman"/>
      <family val="1"/>
    </font>
    <font>
      <sz val="26"/>
      <name val="Arial CE"/>
      <family val="0"/>
    </font>
    <font>
      <b/>
      <sz val="24"/>
      <name val="Times New Roman"/>
      <family val="1"/>
    </font>
    <font>
      <b/>
      <sz val="8.75"/>
      <name val="Times New Roman"/>
      <family val="1"/>
    </font>
    <font>
      <b/>
      <sz val="9.75"/>
      <name val="Arial"/>
      <family val="2"/>
    </font>
    <font>
      <sz val="11"/>
      <name val="Times New Roman CE"/>
      <family val="1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8.75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9.25"/>
      <name val="Arial"/>
      <family val="0"/>
    </font>
    <font>
      <sz val="19.75"/>
      <name val="Arial"/>
      <family val="0"/>
    </font>
    <font>
      <sz val="1.5"/>
      <name val="Arial"/>
      <family val="0"/>
    </font>
    <font>
      <sz val="1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8.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i/>
      <sz val="12"/>
      <name val="Times New Roman CE"/>
      <family val="0"/>
    </font>
    <font>
      <sz val="9.75"/>
      <name val="Arial"/>
      <family val="0"/>
    </font>
    <font>
      <b/>
      <sz val="10.75"/>
      <name val="Times New Roman"/>
      <family val="1"/>
    </font>
    <font>
      <b/>
      <sz val="10"/>
      <name val="Arial"/>
      <family val="2"/>
    </font>
    <font>
      <sz val="11"/>
      <name val="Arial"/>
      <family val="0"/>
    </font>
    <font>
      <b/>
      <sz val="12"/>
      <name val="Times New Roman CE"/>
      <family val="0"/>
    </font>
    <font>
      <sz val="12"/>
      <name val="Arial CE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5" fillId="0" borderId="0" xfId="56" applyFont="1">
      <alignment/>
      <protection/>
    </xf>
    <xf numFmtId="3" fontId="0" fillId="0" borderId="0" xfId="0" applyNumberFormat="1" applyAlignment="1">
      <alignment/>
    </xf>
    <xf numFmtId="0" fontId="20" fillId="7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Alignment="1">
      <alignment/>
    </xf>
    <xf numFmtId="0" fontId="18" fillId="7" borderId="10" xfId="0" applyFont="1" applyFill="1" applyBorder="1" applyAlignment="1">
      <alignment/>
    </xf>
    <xf numFmtId="0" fontId="18" fillId="23" borderId="11" xfId="0" applyFont="1" applyFill="1" applyBorder="1" applyAlignment="1">
      <alignment/>
    </xf>
    <xf numFmtId="10" fontId="18" fillId="23" borderId="12" xfId="0" applyNumberFormat="1" applyFont="1" applyFill="1" applyBorder="1" applyAlignment="1">
      <alignment/>
    </xf>
    <xf numFmtId="0" fontId="18" fillId="23" borderId="12" xfId="0" applyFont="1" applyFill="1" applyBorder="1" applyAlignment="1">
      <alignment/>
    </xf>
    <xf numFmtId="10" fontId="18" fillId="23" borderId="13" xfId="0" applyNumberFormat="1" applyFont="1" applyFill="1" applyBorder="1" applyAlignment="1">
      <alignment/>
    </xf>
    <xf numFmtId="0" fontId="20" fillId="23" borderId="12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10" fontId="22" fillId="0" borderId="14" xfId="0" applyNumberFormat="1" applyFont="1" applyBorder="1" applyAlignment="1">
      <alignment/>
    </xf>
    <xf numFmtId="10" fontId="22" fillId="0" borderId="15" xfId="0" applyNumberFormat="1" applyFont="1" applyBorder="1" applyAlignment="1">
      <alignment/>
    </xf>
    <xf numFmtId="0" fontId="20" fillId="7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vertical="center"/>
    </xf>
    <xf numFmtId="0" fontId="18" fillId="23" borderId="12" xfId="0" applyFont="1" applyFill="1" applyBorder="1" applyAlignment="1">
      <alignment horizontal="center"/>
    </xf>
    <xf numFmtId="0" fontId="20" fillId="7" borderId="16" xfId="0" applyFont="1" applyFill="1" applyBorder="1" applyAlignment="1">
      <alignment/>
    </xf>
    <xf numFmtId="10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10" fontId="22" fillId="0" borderId="15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10" fontId="22" fillId="0" borderId="14" xfId="0" applyNumberFormat="1" applyFont="1" applyBorder="1" applyAlignment="1">
      <alignment horizontal="center" vertical="center"/>
    </xf>
    <xf numFmtId="10" fontId="22" fillId="0" borderId="15" xfId="0" applyNumberFormat="1" applyFont="1" applyBorder="1" applyAlignment="1">
      <alignment horizontal="center" vertical="center"/>
    </xf>
    <xf numFmtId="10" fontId="21" fillId="0" borderId="15" xfId="0" applyNumberFormat="1" applyFont="1" applyBorder="1" applyAlignment="1">
      <alignment/>
    </xf>
    <xf numFmtId="3" fontId="22" fillId="0" borderId="14" xfId="0" applyNumberFormat="1" applyFont="1" applyBorder="1" applyAlignment="1">
      <alignment horizontal="center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8" fillId="24" borderId="18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3" fontId="18" fillId="23" borderId="18" xfId="0" applyNumberFormat="1" applyFont="1" applyFill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10" fontId="18" fillId="23" borderId="19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14" xfId="0" applyNumberFormat="1" applyFont="1" applyBorder="1" applyAlignment="1">
      <alignment/>
    </xf>
    <xf numFmtId="10" fontId="22" fillId="0" borderId="17" xfId="0" applyNumberFormat="1" applyFont="1" applyBorder="1" applyAlignment="1">
      <alignment/>
    </xf>
    <xf numFmtId="10" fontId="22" fillId="0" borderId="23" xfId="0" applyNumberFormat="1" applyFont="1" applyBorder="1" applyAlignment="1">
      <alignment/>
    </xf>
    <xf numFmtId="0" fontId="20" fillId="23" borderId="24" xfId="0" applyFont="1" applyFill="1" applyBorder="1" applyAlignment="1">
      <alignment/>
    </xf>
    <xf numFmtId="3" fontId="20" fillId="23" borderId="18" xfId="0" applyNumberFormat="1" applyFont="1" applyFill="1" applyBorder="1" applyAlignment="1">
      <alignment horizontal="center"/>
    </xf>
    <xf numFmtId="10" fontId="20" fillId="23" borderId="18" xfId="0" applyNumberFormat="1" applyFont="1" applyFill="1" applyBorder="1" applyAlignment="1">
      <alignment/>
    </xf>
    <xf numFmtId="0" fontId="18" fillId="23" borderId="12" xfId="0" applyFont="1" applyFill="1" applyBorder="1" applyAlignment="1">
      <alignment/>
    </xf>
    <xf numFmtId="10" fontId="18" fillId="23" borderId="13" xfId="0" applyNumberFormat="1" applyFont="1" applyFill="1" applyBorder="1" applyAlignment="1">
      <alignment horizontal="center"/>
    </xf>
    <xf numFmtId="10" fontId="18" fillId="23" borderId="13" xfId="0" applyNumberFormat="1" applyFont="1" applyFill="1" applyBorder="1" applyAlignment="1">
      <alignment horizontal="center" vertical="center"/>
    </xf>
    <xf numFmtId="0" fontId="18" fillId="24" borderId="25" xfId="0" applyFont="1" applyFill="1" applyBorder="1" applyAlignment="1">
      <alignment horizontal="center" vertical="center"/>
    </xf>
    <xf numFmtId="10" fontId="22" fillId="0" borderId="12" xfId="0" applyNumberFormat="1" applyFont="1" applyBorder="1" applyAlignment="1">
      <alignment horizontal="center"/>
    </xf>
    <xf numFmtId="3" fontId="22" fillId="0" borderId="26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8" fillId="24" borderId="26" xfId="0" applyFont="1" applyFill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/>
    </xf>
    <xf numFmtId="0" fontId="18" fillId="24" borderId="18" xfId="0" applyFont="1" applyFill="1" applyBorder="1" applyAlignment="1">
      <alignment horizontal="center" vertical="center" wrapText="1"/>
    </xf>
    <xf numFmtId="3" fontId="22" fillId="0" borderId="27" xfId="0" applyNumberFormat="1" applyFont="1" applyBorder="1" applyAlignment="1">
      <alignment horizontal="center"/>
    </xf>
    <xf numFmtId="3" fontId="18" fillId="24" borderId="18" xfId="0" applyNumberFormat="1" applyFont="1" applyFill="1" applyBorder="1" applyAlignment="1">
      <alignment horizontal="center"/>
    </xf>
    <xf numFmtId="10" fontId="22" fillId="0" borderId="28" xfId="0" applyNumberFormat="1" applyFont="1" applyBorder="1" applyAlignment="1">
      <alignment/>
    </xf>
    <xf numFmtId="0" fontId="22" fillId="0" borderId="21" xfId="0" applyFont="1" applyBorder="1" applyAlignment="1">
      <alignment wrapText="1"/>
    </xf>
    <xf numFmtId="0" fontId="22" fillId="0" borderId="29" xfId="0" applyFont="1" applyBorder="1" applyAlignment="1">
      <alignment wrapText="1"/>
    </xf>
    <xf numFmtId="10" fontId="22" fillId="0" borderId="30" xfId="0" applyNumberFormat="1" applyFont="1" applyBorder="1" applyAlignment="1">
      <alignment/>
    </xf>
    <xf numFmtId="0" fontId="22" fillId="0" borderId="25" xfId="0" applyFont="1" applyBorder="1" applyAlignment="1">
      <alignment/>
    </xf>
    <xf numFmtId="0" fontId="18" fillId="24" borderId="31" xfId="0" applyFont="1" applyFill="1" applyBorder="1" applyAlignment="1">
      <alignment horizontal="center" vertical="center"/>
    </xf>
    <xf numFmtId="10" fontId="22" fillId="0" borderId="32" xfId="0" applyNumberFormat="1" applyFont="1" applyBorder="1" applyAlignment="1">
      <alignment horizontal="center"/>
    </xf>
    <xf numFmtId="10" fontId="22" fillId="0" borderId="13" xfId="0" applyNumberFormat="1" applyFont="1" applyBorder="1" applyAlignment="1">
      <alignment horizontal="center"/>
    </xf>
    <xf numFmtId="0" fontId="18" fillId="23" borderId="25" xfId="0" applyFont="1" applyFill="1" applyBorder="1" applyAlignment="1">
      <alignment/>
    </xf>
    <xf numFmtId="3" fontId="18" fillId="23" borderId="33" xfId="0" applyNumberFormat="1" applyFont="1" applyFill="1" applyBorder="1" applyAlignment="1">
      <alignment horizontal="center"/>
    </xf>
    <xf numFmtId="10" fontId="18" fillId="23" borderId="19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24" borderId="34" xfId="0" applyFont="1" applyFill="1" applyBorder="1" applyAlignment="1">
      <alignment vertical="center"/>
    </xf>
    <xf numFmtId="0" fontId="18" fillId="24" borderId="26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wrapText="1"/>
    </xf>
    <xf numFmtId="10" fontId="22" fillId="24" borderId="14" xfId="0" applyNumberFormat="1" applyFont="1" applyFill="1" applyBorder="1" applyAlignment="1">
      <alignment/>
    </xf>
    <xf numFmtId="10" fontId="18" fillId="0" borderId="11" xfId="0" applyNumberFormat="1" applyFont="1" applyBorder="1" applyAlignment="1">
      <alignment horizontal="left" wrapText="1"/>
    </xf>
    <xf numFmtId="10" fontId="22" fillId="24" borderId="12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0" fillId="24" borderId="18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0" borderId="0" xfId="56" applyFont="1" applyAlignment="1">
      <alignment horizontal="centerContinuous"/>
      <protection/>
    </xf>
    <xf numFmtId="0" fontId="18" fillId="0" borderId="0" xfId="0" applyFont="1" applyBorder="1" applyAlignment="1">
      <alignment horizontal="center" wrapText="1"/>
    </xf>
    <xf numFmtId="0" fontId="22" fillId="0" borderId="0" xfId="56" applyFont="1">
      <alignment/>
      <protection/>
    </xf>
    <xf numFmtId="0" fontId="49" fillId="0" borderId="0" xfId="56" applyFont="1">
      <alignment/>
      <protection/>
    </xf>
    <xf numFmtId="0" fontId="50" fillId="0" borderId="0" xfId="56" applyFont="1" applyBorder="1" applyAlignment="1">
      <alignment wrapText="1"/>
      <protection/>
    </xf>
    <xf numFmtId="0" fontId="20" fillId="4" borderId="25" xfId="56" applyFont="1" applyFill="1" applyBorder="1" applyAlignment="1">
      <alignment horizontal="center"/>
      <protection/>
    </xf>
    <xf numFmtId="0" fontId="20" fillId="24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justify"/>
    </xf>
    <xf numFmtId="3" fontId="21" fillId="0" borderId="26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justify"/>
    </xf>
    <xf numFmtId="3" fontId="21" fillId="0" borderId="14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left" vertical="center"/>
    </xf>
    <xf numFmtId="0" fontId="17" fillId="0" borderId="0" xfId="0" applyFont="1" applyFill="1" applyAlignment="1">
      <alignment/>
    </xf>
    <xf numFmtId="0" fontId="21" fillId="0" borderId="0" xfId="0" applyFont="1" applyBorder="1" applyAlignment="1">
      <alignment horizontal="right"/>
    </xf>
    <xf numFmtId="0" fontId="18" fillId="24" borderId="25" xfId="0" applyFont="1" applyFill="1" applyBorder="1" applyAlignment="1">
      <alignment/>
    </xf>
    <xf numFmtId="10" fontId="18" fillId="24" borderId="19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4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8" fillId="24" borderId="25" xfId="0" applyFont="1" applyFill="1" applyBorder="1" applyAlignment="1">
      <alignment horizontal="center"/>
    </xf>
    <xf numFmtId="0" fontId="18" fillId="24" borderId="38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/>
    </xf>
    <xf numFmtId="0" fontId="18" fillId="0" borderId="39" xfId="0" applyFont="1" applyFill="1" applyBorder="1" applyAlignment="1">
      <alignment/>
    </xf>
    <xf numFmtId="0" fontId="18" fillId="7" borderId="10" xfId="0" applyFont="1" applyFill="1" applyBorder="1" applyAlignment="1">
      <alignment vertical="center"/>
    </xf>
    <xf numFmtId="0" fontId="18" fillId="23" borderId="12" xfId="0" applyFont="1" applyFill="1" applyBorder="1" applyAlignment="1">
      <alignment horizontal="center" vertical="center"/>
    </xf>
    <xf numFmtId="10" fontId="18" fillId="23" borderId="12" xfId="0" applyNumberFormat="1" applyFont="1" applyFill="1" applyBorder="1" applyAlignment="1">
      <alignment horizontal="center"/>
    </xf>
    <xf numFmtId="10" fontId="18" fillId="23" borderId="12" xfId="0" applyNumberFormat="1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 wrapText="1"/>
    </xf>
    <xf numFmtId="3" fontId="20" fillId="24" borderId="18" xfId="0" applyNumberFormat="1" applyFont="1" applyFill="1" applyBorder="1" applyAlignment="1">
      <alignment horizontal="center"/>
    </xf>
    <xf numFmtId="0" fontId="20" fillId="23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3" fontId="20" fillId="23" borderId="12" xfId="0" applyNumberFormat="1" applyFont="1" applyFill="1" applyBorder="1" applyAlignment="1">
      <alignment horizontal="center"/>
    </xf>
    <xf numFmtId="0" fontId="55" fillId="7" borderId="10" xfId="56" applyFont="1" applyFill="1" applyBorder="1">
      <alignment/>
      <protection/>
    </xf>
    <xf numFmtId="172" fontId="55" fillId="7" borderId="10" xfId="56" applyNumberFormat="1" applyFont="1" applyFill="1" applyBorder="1" applyAlignment="1">
      <alignment horizontal="left"/>
      <protection/>
    </xf>
    <xf numFmtId="0" fontId="55" fillId="7" borderId="10" xfId="56" applyFont="1" applyFill="1" applyBorder="1" applyAlignment="1">
      <alignment wrapText="1"/>
      <protection/>
    </xf>
    <xf numFmtId="0" fontId="55" fillId="7" borderId="11" xfId="56" applyFont="1" applyFill="1" applyBorder="1" applyAlignment="1">
      <alignment wrapText="1"/>
      <protection/>
    </xf>
    <xf numFmtId="3" fontId="49" fillId="0" borderId="40" xfId="56" applyNumberFormat="1" applyFont="1" applyBorder="1" applyAlignment="1">
      <alignment horizontal="center"/>
      <protection/>
    </xf>
    <xf numFmtId="3" fontId="55" fillId="23" borderId="41" xfId="56" applyNumberFormat="1" applyFont="1" applyFill="1" applyBorder="1" applyAlignment="1">
      <alignment horizontal="center" wrapText="1"/>
      <protection/>
    </xf>
    <xf numFmtId="0" fontId="18" fillId="24" borderId="32" xfId="0" applyFont="1" applyFill="1" applyBorder="1" applyAlignment="1">
      <alignment horizontal="center" vertical="center" wrapText="1"/>
    </xf>
    <xf numFmtId="0" fontId="21" fillId="0" borderId="28" xfId="56" applyFont="1" applyBorder="1" applyAlignment="1">
      <alignment horizontal="center"/>
      <protection/>
    </xf>
    <xf numFmtId="0" fontId="21" fillId="0" borderId="15" xfId="56" applyFont="1" applyBorder="1" applyAlignment="1">
      <alignment horizontal="center"/>
      <protection/>
    </xf>
    <xf numFmtId="0" fontId="21" fillId="0" borderId="15" xfId="63" applyNumberFormat="1" applyFont="1" applyBorder="1" applyAlignment="1">
      <alignment horizontal="center"/>
    </xf>
    <xf numFmtId="0" fontId="20" fillId="23" borderId="13" xfId="56" applyFont="1" applyFill="1" applyBorder="1" applyAlignment="1">
      <alignment horizontal="center"/>
      <protection/>
    </xf>
    <xf numFmtId="3" fontId="22" fillId="0" borderId="26" xfId="0" applyNumberFormat="1" applyFont="1" applyFill="1" applyBorder="1" applyAlignment="1">
      <alignment horizontal="center"/>
    </xf>
    <xf numFmtId="3" fontId="49" fillId="0" borderId="40" xfId="56" applyNumberFormat="1" applyFont="1" applyFill="1" applyBorder="1" applyAlignment="1">
      <alignment horizontal="center"/>
      <protection/>
    </xf>
    <xf numFmtId="3" fontId="49" fillId="0" borderId="40" xfId="56" applyNumberFormat="1" applyFont="1" applyFill="1" applyBorder="1" applyAlignment="1">
      <alignment horizontal="center" wrapText="1"/>
      <protection/>
    </xf>
    <xf numFmtId="0" fontId="22" fillId="0" borderId="14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20" fillId="7" borderId="34" xfId="0" applyFont="1" applyFill="1" applyBorder="1" applyAlignment="1">
      <alignment horizontal="center" vertical="center"/>
    </xf>
    <xf numFmtId="0" fontId="20" fillId="23" borderId="11" xfId="0" applyFont="1" applyFill="1" applyBorder="1" applyAlignment="1">
      <alignment/>
    </xf>
    <xf numFmtId="10" fontId="20" fillId="23" borderId="12" xfId="0" applyNumberFormat="1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20" fillId="24" borderId="42" xfId="56" applyFont="1" applyFill="1" applyBorder="1" applyAlignment="1">
      <alignment horizontal="center" vertical="center"/>
      <protection/>
    </xf>
    <xf numFmtId="0" fontId="18" fillId="0" borderId="43" xfId="0" applyFont="1" applyBorder="1" applyAlignment="1">
      <alignment horizontal="center"/>
    </xf>
    <xf numFmtId="0" fontId="18" fillId="24" borderId="44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 vertical="center"/>
    </xf>
    <xf numFmtId="0" fontId="22" fillId="0" borderId="39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8" fillId="24" borderId="50" xfId="0" applyFont="1" applyFill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wrapText="1"/>
    </xf>
    <xf numFmtId="0" fontId="18" fillId="0" borderId="53" xfId="0" applyFont="1" applyBorder="1" applyAlignment="1">
      <alignment horizontal="center"/>
    </xf>
    <xf numFmtId="0" fontId="18" fillId="24" borderId="37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38" xfId="0" applyFont="1" applyBorder="1" applyAlignment="1">
      <alignment/>
    </xf>
    <xf numFmtId="0" fontId="18" fillId="0" borderId="46" xfId="0" applyFont="1" applyBorder="1" applyAlignment="1">
      <alignment horizontal="center" wrapText="1"/>
    </xf>
    <xf numFmtId="0" fontId="18" fillId="0" borderId="52" xfId="0" applyFont="1" applyBorder="1" applyAlignment="1">
      <alignment horizontal="center"/>
    </xf>
    <xf numFmtId="0" fontId="18" fillId="0" borderId="4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25" borderId="56" xfId="0" applyFont="1" applyFill="1" applyBorder="1" applyAlignment="1">
      <alignment horizontal="center" vertical="center" wrapText="1"/>
    </xf>
    <xf numFmtId="0" fontId="18" fillId="25" borderId="57" xfId="0" applyFont="1" applyFill="1" applyBorder="1" applyAlignment="1">
      <alignment horizontal="center" vertical="center" wrapText="1"/>
    </xf>
    <xf numFmtId="0" fontId="18" fillId="25" borderId="58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0" fillId="24" borderId="37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wrapText="1"/>
    </xf>
    <xf numFmtId="0" fontId="21" fillId="0" borderId="38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42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20" fillId="4" borderId="25" xfId="56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9" fillId="0" borderId="42" xfId="0" applyFont="1" applyBorder="1" applyAlignment="1">
      <alignment wrapText="1"/>
    </xf>
    <xf numFmtId="0" fontId="9" fillId="0" borderId="55" xfId="0" applyFont="1" applyBorder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statokt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235"/>
          <c:w val="0.945"/>
          <c:h val="0.84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2!$C$13</c:f>
              <c:strCache>
                <c:ptCount val="1"/>
                <c:pt idx="0">
                  <c:v>2015. Q1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2!$B$14:$B$18</c:f>
              <c:strCache/>
            </c:strRef>
          </c:cat>
          <c:val>
            <c:numRef>
              <c:f>2!$C$14:$C$18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2!$D$13</c:f>
              <c:strCache>
                <c:ptCount val="1"/>
                <c:pt idx="0">
                  <c:v>2016. Q1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2!$B$14:$B$18</c:f>
              <c:strCache/>
            </c:strRef>
          </c:cat>
          <c:val>
            <c:numRef>
              <c:f>2!$D$14:$D$18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8381149"/>
        <c:axId val="66755462"/>
      </c:bar3DChart>
      <c:catAx>
        <c:axId val="1838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66755462"/>
        <c:crosses val="autoZero"/>
        <c:auto val="1"/>
        <c:lblOffset val="100"/>
        <c:noMultiLvlLbl val="0"/>
      </c:catAx>
      <c:valAx>
        <c:axId val="66755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183811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8895"/>
          <c:w val="0.561"/>
          <c:h val="0.0965"/>
        </c:manualLayout>
      </c:layout>
      <c:overlay val="0"/>
      <c:txPr>
        <a:bodyPr vert="horz" rot="0"/>
        <a:lstStyle/>
        <a:p>
          <a:pPr>
            <a:defRPr lang="en-US" cap="none" sz="1100" b="1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99CC00"/>
            </a:gs>
            <a:gs pos="50000">
              <a:srgbClr val="DFEFAF"/>
            </a:gs>
            <a:gs pos="100000">
              <a:srgbClr val="99CC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00"/>
            </a:gs>
            <a:gs pos="50000">
              <a:srgbClr val="DFEFAF"/>
            </a:gs>
            <a:gs pos="100000">
              <a:srgbClr val="99CC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4"/>
      <c:rotY val="43"/>
      <c:depthPercent val="100"/>
      <c:rAngAx val="1"/>
    </c:view3D>
    <c:plotArea>
      <c:layout>
        <c:manualLayout>
          <c:xMode val="edge"/>
          <c:yMode val="edge"/>
          <c:x val="0"/>
          <c:y val="0"/>
          <c:w val="0.971"/>
          <c:h val="0.8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3!$B$9:$B$10</c:f>
              <c:strCache>
                <c:ptCount val="1"/>
                <c:pt idx="0">
                  <c:v>Number of submitted applications 2015. Q1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3!$A$11:$A$16</c:f>
              <c:strCache/>
            </c:strRef>
          </c:cat>
          <c:val>
            <c:numRef>
              <c:f>3!$B$11:$B$16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3!$C$9:$C$10</c:f>
              <c:strCache>
                <c:ptCount val="1"/>
                <c:pt idx="0">
                  <c:v>Number of submitted applications 2016. Q1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3!$A$11:$A$16</c:f>
              <c:strCache/>
            </c:strRef>
          </c:cat>
          <c:val>
            <c:numRef>
              <c:f>3!$C$11:$C$16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41310519"/>
        <c:axId val="62877872"/>
      </c:bar3DChart>
      <c:catAx>
        <c:axId val="41310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1" i="0" u="none" baseline="0"/>
            </a:pPr>
          </a:p>
        </c:txPr>
        <c:crossAx val="62877872"/>
        <c:crosses val="autoZero"/>
        <c:auto val="1"/>
        <c:lblOffset val="100"/>
        <c:noMultiLvlLbl val="0"/>
      </c:catAx>
      <c:valAx>
        <c:axId val="62877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/>
            </a:pPr>
          </a:p>
        </c:txPr>
        <c:crossAx val="413105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75"/>
          <c:y val="0.936"/>
        </c:manualLayout>
      </c:layout>
      <c:overlay val="0"/>
      <c:txPr>
        <a:bodyPr vert="horz" rot="0"/>
        <a:lstStyle/>
        <a:p>
          <a:pPr>
            <a:defRPr lang="en-US" cap="none" sz="875" b="1" i="0" u="none" baseline="0"/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1"/>
      <c:rotY val="42"/>
      <c:depthPercent val="100"/>
      <c:rAngAx val="1"/>
    </c:view3D>
    <c:plotArea>
      <c:layout>
        <c:manualLayout>
          <c:xMode val="edge"/>
          <c:yMode val="edge"/>
          <c:x val="0.014"/>
          <c:y val="0.02175"/>
          <c:w val="0.986"/>
          <c:h val="0.84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4!$C$11</c:f>
              <c:strCache>
                <c:ptCount val="1"/>
                <c:pt idx="0">
                  <c:v>2015. Q1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4!$B$12:$B$18</c:f>
              <c:strCache/>
            </c:strRef>
          </c:cat>
          <c:val>
            <c:numRef>
              <c:f>4!$C$12:$C$18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4!$E$11</c:f>
              <c:strCache>
                <c:ptCount val="1"/>
                <c:pt idx="0">
                  <c:v>2016. Q1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4!$B$12:$B$18</c:f>
              <c:strCache/>
            </c:strRef>
          </c:cat>
          <c:val>
            <c:numRef>
              <c:f>4!$E$12:$E$18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6681905"/>
        <c:axId val="1622010"/>
      </c:bar3DChart>
      <c:catAx>
        <c:axId val="26681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900000"/>
          <a:lstStyle/>
          <a:p>
            <a:pPr>
              <a:defRPr lang="en-US" cap="none" sz="1000" b="0" i="0" u="none" baseline="0"/>
            </a:pPr>
          </a:p>
        </c:txPr>
        <c:crossAx val="1622010"/>
        <c:crosses val="autoZero"/>
        <c:auto val="1"/>
        <c:lblOffset val="100"/>
        <c:tickLblSkip val="1"/>
        <c:noMultiLvlLbl val="0"/>
      </c:catAx>
      <c:valAx>
        <c:axId val="1622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/>
            </a:pPr>
          </a:p>
        </c:txPr>
        <c:crossAx val="266819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75"/>
          <c:y val="0.9435"/>
          <c:w val="0.54"/>
          <c:h val="0.04125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5E7575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7575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C1C19A"/>
        </a:gs>
      </a:gsLst>
      <a:lin ang="2700000" scaled="1"/>
    </a:gradFill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'[1]Kiutasítások'!#REF!</c:f>
              <c:strCache>
                <c:ptCount val="1"/>
                <c:pt idx="0">
                  <c:v>#HIV!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575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'[1]Kiutasítások'!#REF!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'[1]Kiutasítások'!#REF!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'[1]Kiutasítások'!#REF!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'[1]Kiutasítások'!#REF!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1297867"/>
        <c:axId val="53756772"/>
      </c:bar3DChart>
      <c:catAx>
        <c:axId val="5129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53756772"/>
        <c:crosses val="autoZero"/>
        <c:auto val="1"/>
        <c:lblOffset val="100"/>
        <c:tickLblSkip val="1"/>
        <c:noMultiLvlLbl val="0"/>
      </c:catAx>
      <c:valAx>
        <c:axId val="53756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978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gradFill rotWithShape="1">
          <a:gsLst>
            <a:gs pos="0">
              <a:srgbClr val="FFCC00"/>
            </a:gs>
            <a:gs pos="100000">
              <a:srgbClr val="755E00"/>
            </a:gs>
          </a:gsLst>
          <a:lin ang="2700000" scaled="1"/>
        </a:gradFill>
      </c:spPr>
    </c:legend>
    <c:floor>
      <c:spPr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755E00"/>
        </a:gs>
      </a:gsLst>
      <a:lin ang="2700000" scaled="1"/>
    </a:gradFill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2525"/>
          <c:w val="0.97"/>
          <c:h val="0.8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8!$C$14</c:f>
              <c:strCache>
                <c:ptCount val="1"/>
                <c:pt idx="0">
                  <c:v>2015. Q1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8!$B$15:$B$17</c:f>
              <c:strCache/>
            </c:strRef>
          </c:cat>
          <c:val>
            <c:numRef>
              <c:f>8!$C$15:$C$17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8!$D$14</c:f>
              <c:strCache>
                <c:ptCount val="1"/>
                <c:pt idx="0">
                  <c:v>2016. Q1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8!$B$15:$B$17</c:f>
              <c:strCache/>
            </c:strRef>
          </c:cat>
          <c:val>
            <c:numRef>
              <c:f>8!$D$15:$D$17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31930245"/>
        <c:axId val="49206510"/>
      </c:bar3DChart>
      <c:catAx>
        <c:axId val="31930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49206510"/>
        <c:crosses val="autoZero"/>
        <c:auto val="1"/>
        <c:lblOffset val="100"/>
        <c:noMultiLvlLbl val="0"/>
      </c:catAx>
      <c:valAx>
        <c:axId val="49206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19302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1125"/>
          <c:w val="0.5425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AC19A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69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9!$B$8:$B$15</c:f>
              <c:strCache>
                <c:ptCount val="1"/>
                <c:pt idx="0">
                  <c:v>Pakistani Afghan Iraqi Moroccan Iranian Syrian Algerian Other</c:v>
                </c:pt>
              </c:strCache>
            </c:strRef>
          </c:tx>
          <c:spPr>
            <a:solidFill>
              <a:srgbClr val="00FF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9!$B$8:$B$16</c:f>
              <c:strCache/>
            </c:strRef>
          </c:cat>
          <c:val>
            <c:numRef>
              <c:f>9!$C$8:$C$15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gradFill rotWithShape="1">
          <a:gsLst>
            <a:gs pos="0">
              <a:srgbClr val="C0C0C0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8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'10'!$C$10</c:f>
              <c:strCache>
                <c:ptCount val="1"/>
                <c:pt idx="0">
                  <c:v>2015. Q1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'10'!$B$11:$B$15</c:f>
              <c:strCache/>
            </c:strRef>
          </c:cat>
          <c:val>
            <c:numRef>
              <c:f>'10'!$C$11:$C$15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'10'!$D$10</c:f>
              <c:strCache>
                <c:ptCount val="1"/>
                <c:pt idx="0">
                  <c:v>2016. Q1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'10'!$B$11:$B$15</c:f>
              <c:strCache/>
            </c:strRef>
          </c:cat>
          <c:val>
            <c:numRef>
              <c:f>'10'!$D$11:$D$15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5305439"/>
        <c:axId val="27160216"/>
      </c:bar3DChart>
      <c:catAx>
        <c:axId val="3530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27160216"/>
        <c:crosses val="autoZero"/>
        <c:auto val="1"/>
        <c:lblOffset val="100"/>
        <c:tickLblSkip val="1"/>
        <c:noMultiLvlLbl val="0"/>
      </c:catAx>
      <c:valAx>
        <c:axId val="27160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35305439"/>
        <c:crossesAt val="1"/>
        <c:crossBetween val="between"/>
        <c:dispUnits/>
      </c:valAx>
      <c:spPr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18900000" scaled="1"/>
        </a:gra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floor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</c:spPr>
      <c:thickness val="0"/>
    </c:floor>
    <c:sideWall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46"/>
        </a:gs>
        <a:gs pos="50000">
          <a:srgbClr val="FFFF99"/>
        </a:gs>
        <a:gs pos="100000">
          <a:srgbClr val="757546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'11'!$C$13</c:f>
              <c:strCache>
                <c:ptCount val="1"/>
                <c:pt idx="0">
                  <c:v>2015. Q1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'11'!$B$14:$B$21</c:f>
              <c:strCache/>
            </c:strRef>
          </c:cat>
          <c:val>
            <c:numRef>
              <c:f>'11'!$C$14:$C$21</c:f>
              <c:numCache/>
            </c:numRef>
          </c:val>
        </c:ser>
        <c:ser>
          <c:idx val="1"/>
          <c:order val="1"/>
          <c:tx>
            <c:strRef>
              <c:f>'11'!$D$13</c:f>
              <c:strCache>
                <c:ptCount val="1"/>
                <c:pt idx="0">
                  <c:v>2016. Q1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'11'!$B$14:$B$21</c:f>
              <c:strCache/>
            </c:strRef>
          </c:cat>
          <c:val>
            <c:numRef>
              <c:f>'11'!$D$14:$D$21</c:f>
              <c:numCache/>
            </c:numRef>
          </c:val>
        </c:ser>
        <c:axId val="36538713"/>
        <c:axId val="50080354"/>
      </c:barChart>
      <c:catAx>
        <c:axId val="36538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50080354"/>
        <c:crosses val="autoZero"/>
        <c:auto val="1"/>
        <c:lblOffset val="100"/>
        <c:noMultiLvlLbl val="0"/>
      </c:catAx>
      <c:valAx>
        <c:axId val="50080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365387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20</xdr:row>
      <xdr:rowOff>9525</xdr:rowOff>
    </xdr:from>
    <xdr:to>
      <xdr:col>7</xdr:col>
      <xdr:colOff>457200</xdr:colOff>
      <xdr:row>40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543300"/>
          <a:ext cx="54578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20</xdr:row>
      <xdr:rowOff>9525</xdr:rowOff>
    </xdr:from>
    <xdr:to>
      <xdr:col>7</xdr:col>
      <xdr:colOff>819150</xdr:colOff>
      <xdr:row>40</xdr:row>
      <xdr:rowOff>238125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543300"/>
          <a:ext cx="5829300" cy="3467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22</xdr:row>
      <xdr:rowOff>19050</xdr:rowOff>
    </xdr:from>
    <xdr:to>
      <xdr:col>5</xdr:col>
      <xdr:colOff>171450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304800" y="5191125"/>
        <a:ext cx="65436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57150</xdr:rowOff>
    </xdr:from>
    <xdr:to>
      <xdr:col>8</xdr:col>
      <xdr:colOff>161925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0" y="5762625"/>
        <a:ext cx="83058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66675</xdr:rowOff>
    </xdr:from>
    <xdr:to>
      <xdr:col>6</xdr:col>
      <xdr:colOff>219075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0" y="5524500"/>
        <a:ext cx="7562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114300</xdr:rowOff>
    </xdr:from>
    <xdr:to>
      <xdr:col>8</xdr:col>
      <xdr:colOff>295275</xdr:colOff>
      <xdr:row>52</xdr:row>
      <xdr:rowOff>104775</xdr:rowOff>
    </xdr:to>
    <xdr:graphicFrame>
      <xdr:nvGraphicFramePr>
        <xdr:cNvPr id="1" name="Chart 3"/>
        <xdr:cNvGraphicFramePr/>
      </xdr:nvGraphicFramePr>
      <xdr:xfrm>
        <a:off x="190500" y="6248400"/>
        <a:ext cx="78295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19050</xdr:rowOff>
    </xdr:from>
    <xdr:to>
      <xdr:col>1</xdr:col>
      <xdr:colOff>0</xdr:colOff>
      <xdr:row>57</xdr:row>
      <xdr:rowOff>142875</xdr:rowOff>
    </xdr:to>
    <xdr:graphicFrame>
      <xdr:nvGraphicFramePr>
        <xdr:cNvPr id="1" name="Chart 1"/>
        <xdr:cNvGraphicFramePr/>
      </xdr:nvGraphicFramePr>
      <xdr:xfrm>
        <a:off x="466725" y="8772525"/>
        <a:ext cx="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28</xdr:row>
      <xdr:rowOff>142875</xdr:rowOff>
    </xdr:from>
    <xdr:to>
      <xdr:col>6</xdr:col>
      <xdr:colOff>704850</xdr:colOff>
      <xdr:row>52</xdr:row>
      <xdr:rowOff>95250</xdr:rowOff>
    </xdr:to>
    <xdr:graphicFrame>
      <xdr:nvGraphicFramePr>
        <xdr:cNvPr id="1" name="Chart 2"/>
        <xdr:cNvGraphicFramePr/>
      </xdr:nvGraphicFramePr>
      <xdr:xfrm>
        <a:off x="247650" y="6991350"/>
        <a:ext cx="7381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20</xdr:row>
      <xdr:rowOff>85725</xdr:rowOff>
    </xdr:from>
    <xdr:to>
      <xdr:col>5</xdr:col>
      <xdr:colOff>371475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323850" y="4972050"/>
        <a:ext cx="53530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0.49975</cdr:y>
    </cdr:from>
    <cdr:to>
      <cdr:x>0.52125</cdr:x>
      <cdr:y>0.5425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2162175"/>
          <a:ext cx="171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28575</xdr:rowOff>
    </xdr:from>
    <xdr:to>
      <xdr:col>6</xdr:col>
      <xdr:colOff>619125</xdr:colOff>
      <xdr:row>41</xdr:row>
      <xdr:rowOff>161925</xdr:rowOff>
    </xdr:to>
    <xdr:graphicFrame>
      <xdr:nvGraphicFramePr>
        <xdr:cNvPr id="1" name="Chart 2"/>
        <xdr:cNvGraphicFramePr/>
      </xdr:nvGraphicFramePr>
      <xdr:xfrm>
        <a:off x="66675" y="5448300"/>
        <a:ext cx="75628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h0702ln\AppData\Local\Microsoft\Windows\Temporary%20Internet%20Files\OLK6AF3\D-R&#336;L\RIGSTA_2010\KIADV&#193;NY_&#214;sszehasonl&#237;t&#243;%20t&#225;bla_2010_05_M&#243;nin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5A&quot;&amp;&quot;5B&quot;&amp;&quot;5C&quot; vízum"/>
      <sheetName val="Tart. eng. vízum"/>
      <sheetName val="&quot;C&quot; &amp; &quot;D&quot; vízum"/>
      <sheetName val="Meghívólevél"/>
      <sheetName val="Tart. engedélyek"/>
      <sheetName val="Letelepedés"/>
      <sheetName val="Szmtv."/>
      <sheetName val="Tartózkodási kártya"/>
      <sheetName val="Menekültkérelmek"/>
      <sheetName val="Kiutasítások"/>
      <sheetName val="BÁH tolonc,őrizet,kijelölt"/>
      <sheetName val="Légitolonc+I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7"/>
  <sheetViews>
    <sheetView tabSelected="1" zoomScaleSheetLayoutView="100" workbookViewId="0" topLeftCell="A25">
      <selection activeCell="A48" sqref="A48:I48"/>
    </sheetView>
  </sheetViews>
  <sheetFormatPr defaultColWidth="9.00390625" defaultRowHeight="12.75"/>
  <cols>
    <col min="2" max="2" width="7.25390625" style="0" customWidth="1"/>
    <col min="4" max="4" width="7.75390625" style="0" customWidth="1"/>
    <col min="7" max="7" width="19.25390625" style="0" customWidth="1"/>
    <col min="8" max="8" width="12.00390625" style="0" customWidth="1"/>
    <col min="10" max="10" width="26.25390625" style="0" customWidth="1"/>
  </cols>
  <sheetData>
    <row r="4" spans="2:8" ht="14.25">
      <c r="B4" s="134"/>
      <c r="C4" s="134"/>
      <c r="D4" s="134"/>
      <c r="E4" s="134"/>
      <c r="F4" s="134"/>
      <c r="G4" s="134"/>
      <c r="H4" s="134"/>
    </row>
    <row r="5" spans="2:8" ht="14.25">
      <c r="B5" s="134"/>
      <c r="C5" s="134"/>
      <c r="D5" s="134"/>
      <c r="E5" s="134"/>
      <c r="F5" s="134"/>
      <c r="G5" s="134"/>
      <c r="H5" s="134"/>
    </row>
    <row r="6" spans="1:10" s="4" customFormat="1" ht="33">
      <c r="A6" s="180" t="s">
        <v>2</v>
      </c>
      <c r="B6" s="181"/>
      <c r="C6" s="181"/>
      <c r="D6" s="181"/>
      <c r="E6" s="181"/>
      <c r="F6" s="181"/>
      <c r="G6" s="181"/>
      <c r="H6" s="181"/>
      <c r="I6" s="180"/>
      <c r="J6" s="131"/>
    </row>
    <row r="14" ht="12.75">
      <c r="H14" t="s">
        <v>0</v>
      </c>
    </row>
    <row r="41" ht="40.5" customHeight="1"/>
    <row r="42" ht="44.25" customHeight="1">
      <c r="J42" t="s">
        <v>0</v>
      </c>
    </row>
    <row r="44" ht="12.75">
      <c r="H44" t="s">
        <v>0</v>
      </c>
    </row>
    <row r="45" ht="65.25" customHeight="1">
      <c r="I45" t="s">
        <v>0</v>
      </c>
    </row>
    <row r="46" spans="1:10" ht="35.25" customHeight="1">
      <c r="A46" s="178" t="s">
        <v>3</v>
      </c>
      <c r="B46" s="178"/>
      <c r="C46" s="178"/>
      <c r="D46" s="178"/>
      <c r="E46" s="178"/>
      <c r="F46" s="178"/>
      <c r="G46" s="178"/>
      <c r="H46" s="178"/>
      <c r="I46" s="178"/>
      <c r="J46" s="129"/>
    </row>
    <row r="47" ht="19.5" customHeight="1"/>
    <row r="48" spans="1:10" ht="39" customHeight="1">
      <c r="A48" s="179" t="s">
        <v>4</v>
      </c>
      <c r="B48" s="179"/>
      <c r="C48" s="179"/>
      <c r="D48" s="179"/>
      <c r="E48" s="179"/>
      <c r="F48" s="179"/>
      <c r="G48" s="179"/>
      <c r="H48" s="179"/>
      <c r="I48" s="179"/>
      <c r="J48" s="130"/>
    </row>
    <row r="52" ht="12.75">
      <c r="I52" t="s">
        <v>0</v>
      </c>
    </row>
    <row r="54" spans="4:7" ht="12.75">
      <c r="D54" t="s">
        <v>1</v>
      </c>
      <c r="G54" t="s">
        <v>0</v>
      </c>
    </row>
    <row r="57" ht="12.75">
      <c r="H57" t="s">
        <v>0</v>
      </c>
    </row>
  </sheetData>
  <mergeCells count="3">
    <mergeCell ref="A46:I46"/>
    <mergeCell ref="A48:I48"/>
    <mergeCell ref="A6:I6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76"/>
  <sheetViews>
    <sheetView workbookViewId="0" topLeftCell="A1">
      <selection activeCell="B16" sqref="B16"/>
    </sheetView>
  </sheetViews>
  <sheetFormatPr defaultColWidth="9.00390625" defaultRowHeight="12.75"/>
  <cols>
    <col min="1" max="1" width="16.00390625" style="0" customWidth="1"/>
    <col min="2" max="2" width="18.375" style="0" customWidth="1"/>
    <col min="3" max="3" width="10.00390625" style="0" customWidth="1"/>
    <col min="4" max="4" width="19.25390625" style="0" customWidth="1"/>
    <col min="5" max="5" width="6.00390625" style="0" customWidth="1"/>
  </cols>
  <sheetData>
    <row r="3" spans="1:6" ht="55.5" customHeight="1">
      <c r="A3" s="206" t="s">
        <v>69</v>
      </c>
      <c r="B3" s="207"/>
      <c r="C3" s="207"/>
      <c r="D3" s="207"/>
      <c r="E3" s="207"/>
      <c r="F3" s="207"/>
    </row>
    <row r="4" spans="2:4" ht="14.25">
      <c r="B4" s="135"/>
      <c r="C4" s="135"/>
      <c r="D4" s="135"/>
    </row>
    <row r="5" spans="2:4" ht="14.25">
      <c r="B5" s="135"/>
      <c r="C5" s="135"/>
      <c r="D5" s="135"/>
    </row>
    <row r="6" spans="2:4" ht="18" customHeight="1" thickBot="1">
      <c r="B6" s="167"/>
      <c r="C6" s="168"/>
      <c r="D6" s="168"/>
    </row>
    <row r="7" spans="2:4" ht="54.75" customHeight="1">
      <c r="B7" s="169" t="s">
        <v>44</v>
      </c>
      <c r="C7" s="150" t="s">
        <v>29</v>
      </c>
      <c r="D7" s="33" t="s">
        <v>43</v>
      </c>
    </row>
    <row r="8" spans="2:4" ht="15.75">
      <c r="B8" s="7" t="s">
        <v>70</v>
      </c>
      <c r="C8" s="32">
        <v>1459</v>
      </c>
      <c r="D8" s="25">
        <f aca="true" t="shared" si="0" ref="D8:D16">C8/C$16</f>
        <v>0.20314675577833471</v>
      </c>
    </row>
    <row r="9" spans="2:4" ht="15.75">
      <c r="B9" s="7" t="s">
        <v>57</v>
      </c>
      <c r="C9" s="32">
        <v>1406</v>
      </c>
      <c r="D9" s="25">
        <f t="shared" si="0"/>
        <v>0.19576719576719576</v>
      </c>
    </row>
    <row r="10" spans="2:4" ht="15.75">
      <c r="B10" s="7" t="s">
        <v>46</v>
      </c>
      <c r="C10" s="32">
        <v>981</v>
      </c>
      <c r="D10" s="25">
        <f t="shared" si="0"/>
        <v>0.13659147869674185</v>
      </c>
    </row>
    <row r="11" spans="2:4" ht="15.75">
      <c r="B11" s="7" t="s">
        <v>47</v>
      </c>
      <c r="C11" s="32">
        <v>679</v>
      </c>
      <c r="D11" s="25">
        <f t="shared" si="0"/>
        <v>0.09454191033138401</v>
      </c>
    </row>
    <row r="12" spans="2:4" ht="15.75">
      <c r="B12" s="7" t="s">
        <v>71</v>
      </c>
      <c r="C12" s="32">
        <v>582</v>
      </c>
      <c r="D12" s="25">
        <f t="shared" si="0"/>
        <v>0.0810359231411863</v>
      </c>
    </row>
    <row r="13" spans="2:4" ht="15.75">
      <c r="B13" s="7" t="s">
        <v>48</v>
      </c>
      <c r="C13" s="32">
        <v>532</v>
      </c>
      <c r="D13" s="25">
        <f t="shared" si="0"/>
        <v>0.07407407407407407</v>
      </c>
    </row>
    <row r="14" spans="2:4" ht="15.75">
      <c r="B14" s="7" t="s">
        <v>56</v>
      </c>
      <c r="C14" s="32">
        <v>332</v>
      </c>
      <c r="D14" s="25">
        <f t="shared" si="0"/>
        <v>0.04622667780562517</v>
      </c>
    </row>
    <row r="15" spans="2:4" ht="15.75">
      <c r="B15" s="7" t="s">
        <v>50</v>
      </c>
      <c r="C15" s="32">
        <v>1211</v>
      </c>
      <c r="D15" s="25">
        <f t="shared" si="0"/>
        <v>0.16861598440545808</v>
      </c>
    </row>
    <row r="16" spans="2:4" ht="16.5" thickBot="1">
      <c r="B16" s="170" t="s">
        <v>22</v>
      </c>
      <c r="C16" s="151">
        <v>7182</v>
      </c>
      <c r="D16" s="171">
        <f t="shared" si="0"/>
        <v>1</v>
      </c>
    </row>
    <row r="17" spans="2:4" ht="15">
      <c r="B17" s="9"/>
      <c r="C17" s="172"/>
      <c r="D17" s="9"/>
    </row>
    <row r="18" spans="2:4" ht="15">
      <c r="B18" s="9"/>
      <c r="C18" s="173"/>
      <c r="D18" s="9"/>
    </row>
    <row r="19" spans="2:4" ht="15">
      <c r="B19" s="9"/>
      <c r="C19" s="9"/>
      <c r="D19" s="9"/>
    </row>
    <row r="20" spans="2:4" ht="15">
      <c r="B20" s="9"/>
      <c r="C20" s="9"/>
      <c r="D20" s="9"/>
    </row>
    <row r="21" spans="2:4" ht="15">
      <c r="B21" s="9"/>
      <c r="C21" s="9"/>
      <c r="D21" s="9"/>
    </row>
    <row r="22" spans="2:4" ht="15">
      <c r="B22" s="9"/>
      <c r="C22" s="9"/>
      <c r="D22" s="9"/>
    </row>
    <row r="23" spans="2:4" ht="15">
      <c r="B23" s="9"/>
      <c r="C23" s="9"/>
      <c r="D23" s="9"/>
    </row>
    <row r="24" spans="2:4" ht="15">
      <c r="B24" s="9"/>
      <c r="C24" s="9"/>
      <c r="D24" s="9"/>
    </row>
    <row r="25" spans="2:4" ht="15">
      <c r="B25" s="9"/>
      <c r="C25" s="9"/>
      <c r="D25" s="9"/>
    </row>
    <row r="26" spans="2:4" ht="15">
      <c r="B26" s="9"/>
      <c r="C26" s="9"/>
      <c r="D26" s="9"/>
    </row>
    <row r="27" spans="2:4" ht="15">
      <c r="B27" s="9"/>
      <c r="C27" s="9"/>
      <c r="D27" s="9"/>
    </row>
    <row r="28" spans="2:4" ht="15">
      <c r="B28" s="9"/>
      <c r="C28" s="9"/>
      <c r="D28" s="9"/>
    </row>
    <row r="29" spans="2:4" ht="15">
      <c r="B29" s="9"/>
      <c r="C29" s="9"/>
      <c r="D29" s="9"/>
    </row>
    <row r="30" spans="2:4" ht="15">
      <c r="B30" s="9"/>
      <c r="C30" s="9"/>
      <c r="D30" s="9"/>
    </row>
    <row r="31" spans="2:4" ht="15">
      <c r="B31" s="9"/>
      <c r="C31" s="9"/>
      <c r="D31" s="9"/>
    </row>
    <row r="32" spans="2:4" ht="15">
      <c r="B32" s="9"/>
      <c r="C32" s="9"/>
      <c r="D32" s="9"/>
    </row>
    <row r="33" spans="2:4" ht="15">
      <c r="B33" s="9"/>
      <c r="C33" s="9"/>
      <c r="D33" s="9"/>
    </row>
    <row r="34" spans="2:4" ht="15">
      <c r="B34" s="9"/>
      <c r="C34" s="9"/>
      <c r="D34" s="9"/>
    </row>
    <row r="35" spans="2:4" ht="15">
      <c r="B35" s="9"/>
      <c r="C35" s="9"/>
      <c r="D35" s="9"/>
    </row>
    <row r="36" spans="2:4" ht="15">
      <c r="B36" s="9"/>
      <c r="C36" s="9"/>
      <c r="D36" s="9"/>
    </row>
    <row r="37" spans="2:4" ht="15">
      <c r="B37" s="9"/>
      <c r="C37" s="9"/>
      <c r="D37" s="9"/>
    </row>
    <row r="38" spans="2:4" ht="15">
      <c r="B38" s="9"/>
      <c r="C38" s="9"/>
      <c r="D38" s="9"/>
    </row>
    <row r="39" spans="2:4" ht="15">
      <c r="B39" s="9"/>
      <c r="C39" s="9"/>
      <c r="D39" s="9"/>
    </row>
    <row r="40" spans="2:4" ht="15">
      <c r="B40" s="9"/>
      <c r="C40" s="9"/>
      <c r="D40" s="9"/>
    </row>
    <row r="41" spans="2:4" ht="15">
      <c r="B41" s="9"/>
      <c r="C41" s="9"/>
      <c r="D41" s="9"/>
    </row>
    <row r="42" spans="2:4" ht="15">
      <c r="B42" s="9"/>
      <c r="C42" s="9"/>
      <c r="D42" s="9"/>
    </row>
    <row r="43" spans="2:4" ht="15">
      <c r="B43" s="9"/>
      <c r="C43" s="9"/>
      <c r="D43" s="9"/>
    </row>
    <row r="44" spans="2:4" ht="15">
      <c r="B44" s="9"/>
      <c r="C44" s="9"/>
      <c r="D44" s="9"/>
    </row>
    <row r="45" spans="2:4" ht="15">
      <c r="B45" s="9"/>
      <c r="C45" s="9"/>
      <c r="D45" s="9"/>
    </row>
    <row r="46" spans="2:4" ht="15">
      <c r="B46" s="9"/>
      <c r="C46" s="9"/>
      <c r="D46" s="9"/>
    </row>
    <row r="47" ht="15.75" customHeight="1"/>
    <row r="48" ht="12.75" customHeight="1"/>
    <row r="49" ht="18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spans="2:4" ht="15">
      <c r="B58" s="9"/>
      <c r="C58" s="9"/>
      <c r="D58" s="9"/>
    </row>
    <row r="59" spans="2:4" ht="15">
      <c r="B59" s="9"/>
      <c r="C59" s="9"/>
      <c r="D59" s="9"/>
    </row>
    <row r="60" spans="2:4" ht="15">
      <c r="B60" s="9"/>
      <c r="C60" s="9"/>
      <c r="D60" s="9"/>
    </row>
    <row r="61" spans="2:4" ht="15">
      <c r="B61" s="9"/>
      <c r="C61" s="9"/>
      <c r="D61" s="9"/>
    </row>
    <row r="73" spans="2:4" ht="15">
      <c r="B73" s="9"/>
      <c r="C73" s="9"/>
      <c r="D73" s="9"/>
    </row>
    <row r="74" spans="2:4" ht="15">
      <c r="B74" s="9"/>
      <c r="C74" s="9"/>
      <c r="D74" s="9"/>
    </row>
    <row r="75" spans="2:4" ht="15">
      <c r="B75" s="9"/>
      <c r="C75" s="9"/>
      <c r="D75" s="9"/>
    </row>
    <row r="76" spans="2:4" ht="15">
      <c r="B76" s="9"/>
      <c r="C76" s="9"/>
      <c r="D76" s="9"/>
    </row>
  </sheetData>
  <mergeCells count="1">
    <mergeCell ref="A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46"/>
  <sheetViews>
    <sheetView workbookViewId="0" topLeftCell="A1">
      <selection activeCell="B16" sqref="B16"/>
    </sheetView>
  </sheetViews>
  <sheetFormatPr defaultColWidth="9.00390625" defaultRowHeight="12.75"/>
  <cols>
    <col min="1" max="1" width="9.375" style="41" customWidth="1"/>
    <col min="2" max="2" width="30.75390625" style="41" customWidth="1"/>
    <col min="3" max="3" width="12.875" style="41" customWidth="1"/>
    <col min="4" max="4" width="12.375" style="41" customWidth="1"/>
    <col min="5" max="5" width="10.25390625" style="41" customWidth="1"/>
    <col min="6" max="6" width="16.375" style="41" customWidth="1"/>
    <col min="7" max="7" width="9.25390625" style="41" customWidth="1"/>
    <col min="8" max="8" width="6.00390625" style="41" customWidth="1"/>
    <col min="9" max="16384" width="9.125" style="41" customWidth="1"/>
  </cols>
  <sheetData>
    <row r="3" spans="1:8" s="116" customFormat="1" ht="33" customHeight="1">
      <c r="A3" s="115"/>
      <c r="B3" s="212" t="s">
        <v>72</v>
      </c>
      <c r="C3" s="213"/>
      <c r="D3" s="213"/>
      <c r="E3" s="213"/>
      <c r="F3" s="214"/>
      <c r="G3" s="3"/>
      <c r="H3" s="52"/>
    </row>
    <row r="4" spans="1:8" s="116" customFormat="1" ht="33" customHeight="1">
      <c r="A4" s="115"/>
      <c r="B4" s="109"/>
      <c r="C4" s="133"/>
      <c r="D4" s="133"/>
      <c r="E4" s="133"/>
      <c r="F4" s="133"/>
      <c r="G4" s="137"/>
      <c r="H4" s="53"/>
    </row>
    <row r="5" spans="1:8" s="116" customFormat="1" ht="15.75">
      <c r="A5" s="115"/>
      <c r="B5" s="109"/>
      <c r="C5" s="133"/>
      <c r="D5" s="133"/>
      <c r="E5" s="133"/>
      <c r="F5" s="133"/>
      <c r="G5" s="137"/>
      <c r="H5" s="53"/>
    </row>
    <row r="6" spans="1:8" s="116" customFormat="1" ht="14.25" customHeight="1">
      <c r="A6" s="115"/>
      <c r="B6" s="109"/>
      <c r="C6" s="133"/>
      <c r="D6" s="133"/>
      <c r="E6" s="133"/>
      <c r="F6" s="133"/>
      <c r="G6" s="137"/>
      <c r="H6" s="53"/>
    </row>
    <row r="7" spans="2:6" ht="15.75">
      <c r="B7" s="51"/>
      <c r="C7" s="51"/>
      <c r="D7" s="51"/>
      <c r="E7" s="51"/>
      <c r="F7" s="51"/>
    </row>
    <row r="8" spans="2:7" ht="16.5" thickBot="1">
      <c r="B8" s="104"/>
      <c r="C8" s="104"/>
      <c r="D8" s="104"/>
      <c r="E8" s="104"/>
      <c r="F8" s="104"/>
      <c r="G8" s="117"/>
    </row>
    <row r="9" spans="2:6" ht="37.5" customHeight="1" thickBot="1">
      <c r="B9" s="208" t="s">
        <v>83</v>
      </c>
      <c r="C9" s="209"/>
      <c r="D9" s="210"/>
      <c r="E9" s="210"/>
      <c r="F9" s="211"/>
    </row>
    <row r="10" spans="2:6" ht="39" customHeight="1" thickBot="1">
      <c r="B10" s="114"/>
      <c r="C10" s="67" t="s">
        <v>28</v>
      </c>
      <c r="D10" s="67" t="s">
        <v>29</v>
      </c>
      <c r="E10" s="98" t="s">
        <v>30</v>
      </c>
      <c r="F10" s="118" t="s">
        <v>31</v>
      </c>
    </row>
    <row r="11" spans="2:6" ht="15.75">
      <c r="B11" s="119" t="s">
        <v>73</v>
      </c>
      <c r="C11" s="120">
        <v>29</v>
      </c>
      <c r="D11" s="120">
        <v>39</v>
      </c>
      <c r="E11" s="68">
        <f>D11-C11</f>
        <v>10</v>
      </c>
      <c r="F11" s="31">
        <f>(D11-C11)/ABS(C11)</f>
        <v>0.3448275862068966</v>
      </c>
    </row>
    <row r="12" spans="2:6" ht="31.5">
      <c r="B12" s="121" t="s">
        <v>74</v>
      </c>
      <c r="C12" s="122">
        <v>96</v>
      </c>
      <c r="D12" s="122">
        <v>109</v>
      </c>
      <c r="E12" s="68">
        <f>D12-C12</f>
        <v>13</v>
      </c>
      <c r="F12" s="31">
        <f>(D12-C12)/ABS(C12)</f>
        <v>0.13541666666666666</v>
      </c>
    </row>
    <row r="13" spans="2:6" ht="29.25" customHeight="1">
      <c r="B13" s="123" t="s">
        <v>75</v>
      </c>
      <c r="C13" s="122">
        <v>3</v>
      </c>
      <c r="D13" s="122">
        <v>4</v>
      </c>
      <c r="E13" s="68">
        <f>D13-C13</f>
        <v>1</v>
      </c>
      <c r="F13" s="31">
        <f>(D13-C13)/ABS(C13)</f>
        <v>0.3333333333333333</v>
      </c>
    </row>
    <row r="14" spans="2:6" ht="21.75" customHeight="1">
      <c r="B14" s="124" t="s">
        <v>84</v>
      </c>
      <c r="C14" s="122">
        <v>32949</v>
      </c>
      <c r="D14" s="122">
        <v>29577</v>
      </c>
      <c r="E14" s="68">
        <f>D14-C14</f>
        <v>-3372</v>
      </c>
      <c r="F14" s="31">
        <f>(D14-C14)/ABS(C14)</f>
        <v>-0.10233997996904307</v>
      </c>
    </row>
    <row r="15" spans="2:11" ht="19.5" customHeight="1">
      <c r="B15" s="121" t="s">
        <v>76</v>
      </c>
      <c r="C15" s="122">
        <v>1129</v>
      </c>
      <c r="D15" s="122">
        <v>846</v>
      </c>
      <c r="E15" s="68">
        <f>D15-C15</f>
        <v>-283</v>
      </c>
      <c r="F15" s="31">
        <f>(D15-C15)/ABS(C15)</f>
        <v>-0.25066430469441986</v>
      </c>
      <c r="K15" s="125"/>
    </row>
    <row r="16" spans="2:6" ht="15.75">
      <c r="B16" s="105"/>
      <c r="C16" s="126"/>
      <c r="D16" s="51"/>
      <c r="E16" s="51"/>
      <c r="F16" s="51"/>
    </row>
    <row r="17" spans="2:6" ht="15.75">
      <c r="B17" s="51"/>
      <c r="C17" s="51"/>
      <c r="D17" s="51"/>
      <c r="E17" s="51"/>
      <c r="F17" s="51"/>
    </row>
    <row r="18" spans="2:6" ht="15.75">
      <c r="B18" s="51"/>
      <c r="C18" s="51"/>
      <c r="D18" s="51"/>
      <c r="E18" s="51"/>
      <c r="F18" s="51"/>
    </row>
    <row r="19" spans="2:6" ht="15.75">
      <c r="B19" s="51"/>
      <c r="C19" s="51"/>
      <c r="D19" s="51"/>
      <c r="E19" s="51"/>
      <c r="F19" s="51"/>
    </row>
    <row r="20" spans="2:6" ht="15.75">
      <c r="B20" s="51"/>
      <c r="C20" s="51"/>
      <c r="D20" s="51"/>
      <c r="E20" s="51"/>
      <c r="F20" s="51"/>
    </row>
    <row r="21" spans="2:6" ht="15.75">
      <c r="B21" s="51"/>
      <c r="C21" s="51"/>
      <c r="D21" s="51"/>
      <c r="E21" s="51"/>
      <c r="F21" s="51"/>
    </row>
    <row r="22" spans="2:6" ht="15.75">
      <c r="B22" s="51"/>
      <c r="C22" s="51"/>
      <c r="D22" s="51"/>
      <c r="E22" s="51"/>
      <c r="F22" s="51"/>
    </row>
    <row r="23" spans="2:6" ht="15.75">
      <c r="B23" s="51"/>
      <c r="C23" s="51"/>
      <c r="D23" s="51"/>
      <c r="E23" s="51"/>
      <c r="F23" s="51"/>
    </row>
    <row r="24" spans="2:6" ht="15.75">
      <c r="B24" s="51"/>
      <c r="C24" s="51"/>
      <c r="D24" s="51"/>
      <c r="E24" s="51"/>
      <c r="F24" s="51"/>
    </row>
    <row r="25" spans="2:6" ht="15.75">
      <c r="B25" s="51"/>
      <c r="C25" s="51"/>
      <c r="D25" s="51"/>
      <c r="E25" s="51"/>
      <c r="F25" s="51"/>
    </row>
    <row r="26" spans="2:6" ht="15.75">
      <c r="B26" s="51"/>
      <c r="C26" s="51"/>
      <c r="D26" s="51"/>
      <c r="E26" s="51"/>
      <c r="F26" s="51"/>
    </row>
    <row r="27" spans="2:6" ht="15.75">
      <c r="B27" s="105"/>
      <c r="C27" s="103"/>
      <c r="D27" s="51"/>
      <c r="E27" s="51"/>
      <c r="F27" s="51"/>
    </row>
    <row r="28" spans="2:6" ht="15.75">
      <c r="B28" s="51"/>
      <c r="C28" s="51"/>
      <c r="D28" s="51"/>
      <c r="E28" s="51"/>
      <c r="F28" s="51"/>
    </row>
    <row r="29" spans="2:6" ht="15.75">
      <c r="B29" s="51"/>
      <c r="C29" s="51"/>
      <c r="D29" s="51"/>
      <c r="E29" s="51"/>
      <c r="F29" s="51"/>
    </row>
    <row r="30" spans="2:6" ht="15.75">
      <c r="B30" s="51"/>
      <c r="C30" s="51"/>
      <c r="D30" s="51"/>
      <c r="E30" s="51"/>
      <c r="F30" s="51"/>
    </row>
    <row r="31" spans="2:6" ht="15.75">
      <c r="B31" s="51"/>
      <c r="C31" s="51"/>
      <c r="D31" s="51"/>
      <c r="E31" s="51"/>
      <c r="F31" s="51"/>
    </row>
    <row r="32" spans="2:6" ht="15.75">
      <c r="B32" s="51"/>
      <c r="C32" s="51"/>
      <c r="D32" s="51"/>
      <c r="E32" s="51"/>
      <c r="F32" s="51"/>
    </row>
    <row r="33" spans="2:6" ht="15.75">
      <c r="B33" s="51"/>
      <c r="C33" s="51"/>
      <c r="D33" s="51"/>
      <c r="E33" s="51"/>
      <c r="F33" s="51"/>
    </row>
    <row r="34" spans="2:6" ht="15.75">
      <c r="B34" s="51"/>
      <c r="C34" s="51"/>
      <c r="D34" s="51"/>
      <c r="E34" s="51"/>
      <c r="F34" s="51"/>
    </row>
    <row r="35" spans="2:6" ht="15.75">
      <c r="B35" s="51"/>
      <c r="C35" s="51"/>
      <c r="D35" s="51"/>
      <c r="E35" s="51"/>
      <c r="F35" s="51"/>
    </row>
    <row r="36" spans="2:6" ht="15.75">
      <c r="B36" s="51"/>
      <c r="C36" s="51"/>
      <c r="D36" s="51"/>
      <c r="E36" s="51"/>
      <c r="F36" s="51"/>
    </row>
    <row r="37" spans="2:6" ht="15.75">
      <c r="B37" s="51"/>
      <c r="C37" s="51"/>
      <c r="D37" s="51"/>
      <c r="E37" s="51"/>
      <c r="F37" s="51"/>
    </row>
    <row r="38" spans="2:6" ht="15.75">
      <c r="B38" s="51"/>
      <c r="C38" s="51"/>
      <c r="D38" s="51"/>
      <c r="E38" s="51"/>
      <c r="F38" s="51"/>
    </row>
    <row r="39" spans="2:6" ht="15.75">
      <c r="B39" s="51"/>
      <c r="C39" s="51"/>
      <c r="D39" s="51"/>
      <c r="E39" s="51"/>
      <c r="F39" s="51"/>
    </row>
    <row r="40" spans="2:6" ht="15.75">
      <c r="B40" s="51"/>
      <c r="C40" s="51"/>
      <c r="D40" s="51"/>
      <c r="E40" s="51"/>
      <c r="F40" s="51"/>
    </row>
    <row r="41" spans="2:6" ht="15.75">
      <c r="B41" s="51"/>
      <c r="C41" s="51"/>
      <c r="D41" s="51"/>
      <c r="E41" s="51"/>
      <c r="F41" s="51"/>
    </row>
    <row r="42" spans="2:6" ht="15.75">
      <c r="B42" s="51"/>
      <c r="C42" s="51"/>
      <c r="D42" s="51"/>
      <c r="E42" s="51"/>
      <c r="F42" s="51"/>
    </row>
    <row r="43" spans="2:6" ht="15.75">
      <c r="B43" s="51"/>
      <c r="C43" s="51"/>
      <c r="D43" s="51"/>
      <c r="E43" s="51"/>
      <c r="F43" s="51"/>
    </row>
    <row r="44" spans="2:6" ht="15.75">
      <c r="B44" s="51"/>
      <c r="C44" s="51"/>
      <c r="D44" s="51"/>
      <c r="E44" s="51"/>
      <c r="F44" s="51"/>
    </row>
    <row r="45" spans="2:6" ht="15.75">
      <c r="B45" s="51"/>
      <c r="C45" s="51"/>
      <c r="D45" s="51"/>
      <c r="E45" s="51"/>
      <c r="F45" s="51"/>
    </row>
    <row r="46" spans="2:6" ht="15.75">
      <c r="B46" s="51"/>
      <c r="C46" s="51"/>
      <c r="D46" s="51"/>
      <c r="E46" s="51"/>
      <c r="F46" s="51"/>
    </row>
  </sheetData>
  <mergeCells count="2">
    <mergeCell ref="B9:F9"/>
    <mergeCell ref="B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23"/>
  <sheetViews>
    <sheetView workbookViewId="0" topLeftCell="A1">
      <selection activeCell="B12" sqref="B12:D12"/>
    </sheetView>
  </sheetViews>
  <sheetFormatPr defaultColWidth="9.00390625" defaultRowHeight="12.75"/>
  <cols>
    <col min="1" max="1" width="14.125" style="111" customWidth="1"/>
    <col min="2" max="2" width="19.00390625" style="111" customWidth="1"/>
    <col min="3" max="3" width="20.625" style="111" customWidth="1"/>
    <col min="4" max="4" width="20.00390625" style="111" customWidth="1"/>
    <col min="5" max="5" width="13.875" style="111" customWidth="1"/>
    <col min="6" max="6" width="7.75390625" style="111" customWidth="1"/>
    <col min="7" max="16384" width="9.125" style="111" customWidth="1"/>
  </cols>
  <sheetData>
    <row r="3" spans="2:6" s="5" customFormat="1" ht="20.25" customHeight="1">
      <c r="B3" s="107"/>
      <c r="C3" s="107"/>
      <c r="D3" s="107"/>
      <c r="E3" s="107"/>
      <c r="F3" s="108"/>
    </row>
    <row r="4" spans="1:6" s="5" customFormat="1" ht="49.5" customHeight="1">
      <c r="A4" s="212" t="s">
        <v>85</v>
      </c>
      <c r="B4" s="217"/>
      <c r="C4" s="217"/>
      <c r="D4" s="217"/>
      <c r="E4" s="218"/>
      <c r="F4" s="53"/>
    </row>
    <row r="5" spans="2:6" s="5" customFormat="1" ht="15">
      <c r="B5" s="109"/>
      <c r="C5" s="109"/>
      <c r="D5" s="109"/>
      <c r="E5" s="109"/>
      <c r="F5" s="53"/>
    </row>
    <row r="6" spans="2:6" s="5" customFormat="1" ht="15">
      <c r="B6" s="109"/>
      <c r="C6" s="109"/>
      <c r="D6" s="109"/>
      <c r="E6" s="109"/>
      <c r="F6" s="53"/>
    </row>
    <row r="7" spans="2:6" s="5" customFormat="1" ht="15">
      <c r="B7" s="109"/>
      <c r="C7" s="109"/>
      <c r="D7" s="109"/>
      <c r="E7" s="109"/>
      <c r="F7" s="53"/>
    </row>
    <row r="8" spans="2:6" s="5" customFormat="1" ht="15">
      <c r="B8" s="109"/>
      <c r="C8" s="109"/>
      <c r="D8" s="109"/>
      <c r="E8" s="109"/>
      <c r="F8" s="53"/>
    </row>
    <row r="9" spans="1:7" ht="15" customHeight="1">
      <c r="A9" s="110"/>
      <c r="B9" s="84"/>
      <c r="C9" s="84"/>
      <c r="D9" s="84"/>
      <c r="E9" s="84"/>
      <c r="F9" s="106"/>
      <c r="G9" s="2"/>
    </row>
    <row r="10" spans="1:6" ht="12.75" customHeight="1">
      <c r="A10" s="110"/>
      <c r="B10" s="110"/>
      <c r="C10" s="110"/>
      <c r="D10" s="110"/>
      <c r="E10" s="110"/>
      <c r="F10" s="110"/>
    </row>
    <row r="11" spans="1:6" ht="12.75" customHeight="1" thickBot="1">
      <c r="A11" s="110"/>
      <c r="B11" s="110"/>
      <c r="C11" s="110"/>
      <c r="D11" s="110"/>
      <c r="E11" s="110"/>
      <c r="F11" s="110"/>
    </row>
    <row r="12" spans="1:6" ht="30" customHeight="1" thickBot="1">
      <c r="A12" s="110"/>
      <c r="B12" s="215" t="s">
        <v>86</v>
      </c>
      <c r="C12" s="216"/>
      <c r="D12" s="216"/>
      <c r="F12" s="110"/>
    </row>
    <row r="13" spans="1:6" ht="31.5" customHeight="1" thickBot="1">
      <c r="A13" s="110"/>
      <c r="B13" s="113" t="s">
        <v>44</v>
      </c>
      <c r="C13" s="174" t="s">
        <v>28</v>
      </c>
      <c r="D13" s="158" t="s">
        <v>29</v>
      </c>
      <c r="F13" s="110"/>
    </row>
    <row r="14" spans="1:4" ht="15.75">
      <c r="A14" s="110"/>
      <c r="B14" s="152" t="s">
        <v>45</v>
      </c>
      <c r="C14" s="156">
        <v>485</v>
      </c>
      <c r="D14" s="159">
        <v>9</v>
      </c>
    </row>
    <row r="15" spans="1:4" ht="19.5" customHeight="1">
      <c r="A15" s="110"/>
      <c r="B15" s="152" t="s">
        <v>57</v>
      </c>
      <c r="C15" s="156">
        <v>15</v>
      </c>
      <c r="D15" s="160">
        <v>94</v>
      </c>
    </row>
    <row r="16" spans="1:4" ht="15.75">
      <c r="A16" s="110"/>
      <c r="B16" s="152" t="s">
        <v>70</v>
      </c>
      <c r="C16" s="156">
        <v>12</v>
      </c>
      <c r="D16" s="160">
        <v>140</v>
      </c>
    </row>
    <row r="17" spans="2:4" ht="17.25" customHeight="1">
      <c r="B17" s="152" t="s">
        <v>46</v>
      </c>
      <c r="C17" s="164">
        <v>0</v>
      </c>
      <c r="D17" s="160">
        <v>36</v>
      </c>
    </row>
    <row r="18" spans="2:4" ht="17.25" customHeight="1">
      <c r="B18" s="152" t="s">
        <v>47</v>
      </c>
      <c r="C18" s="164">
        <v>3</v>
      </c>
      <c r="D18" s="160">
        <v>127</v>
      </c>
    </row>
    <row r="19" spans="2:4" ht="15.75">
      <c r="B19" s="153" t="s">
        <v>48</v>
      </c>
      <c r="C19" s="164">
        <v>0</v>
      </c>
      <c r="D19" s="161">
        <v>44</v>
      </c>
    </row>
    <row r="20" spans="2:4" ht="17.25" customHeight="1">
      <c r="B20" s="154" t="s">
        <v>50</v>
      </c>
      <c r="C20" s="165">
        <v>58</v>
      </c>
      <c r="D20" s="160">
        <v>262</v>
      </c>
    </row>
    <row r="21" spans="2:4" ht="16.5" thickBot="1">
      <c r="B21" s="155" t="s">
        <v>22</v>
      </c>
      <c r="C21" s="157">
        <v>573</v>
      </c>
      <c r="D21" s="162">
        <v>712</v>
      </c>
    </row>
    <row r="22" spans="2:4" ht="12.75" customHeight="1">
      <c r="B22" s="112"/>
      <c r="C22" s="112"/>
      <c r="D22" s="112"/>
    </row>
    <row r="23" spans="2:4" ht="12.75" customHeight="1">
      <c r="B23" s="112"/>
      <c r="C23" s="112"/>
      <c r="D23" s="112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mergeCells count="2">
    <mergeCell ref="B12:D12"/>
    <mergeCell ref="A4:E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22" sqref="B22"/>
    </sheetView>
  </sheetViews>
  <sheetFormatPr defaultColWidth="9.00390625" defaultRowHeight="12.75"/>
  <cols>
    <col min="1" max="1" width="10.25390625" style="0" customWidth="1"/>
    <col min="2" max="2" width="41.00390625" style="0" customWidth="1"/>
    <col min="3" max="3" width="49.75390625" style="0" customWidth="1"/>
    <col min="4" max="4" width="10.625" style="0" customWidth="1"/>
  </cols>
  <sheetData>
    <row r="1" spans="1:3" ht="14.25">
      <c r="A1" s="134"/>
      <c r="B1" s="134"/>
      <c r="C1" s="134"/>
    </row>
    <row r="2" spans="1:4" ht="15.75">
      <c r="A2" s="84"/>
      <c r="B2" s="182" t="s">
        <v>5</v>
      </c>
      <c r="C2" s="183"/>
      <c r="D2" s="52"/>
    </row>
    <row r="3" spans="1:4" ht="15.75">
      <c r="A3" s="84"/>
      <c r="B3" s="184" t="s">
        <v>6</v>
      </c>
      <c r="C3" s="175"/>
      <c r="D3" s="51"/>
    </row>
    <row r="4" spans="1:5" ht="15">
      <c r="A4" s="84"/>
      <c r="B4" s="84"/>
      <c r="C4" s="84"/>
      <c r="D4" s="53"/>
      <c r="E4" s="134"/>
    </row>
    <row r="5" spans="1:5" ht="13.5" customHeight="1">
      <c r="A5" s="40"/>
      <c r="B5" s="40"/>
      <c r="C5" s="40"/>
      <c r="D5" s="40"/>
      <c r="E5" s="134"/>
    </row>
    <row r="6" spans="1:5" ht="15">
      <c r="A6" s="40"/>
      <c r="B6" s="40"/>
      <c r="C6" s="40"/>
      <c r="D6" s="40"/>
      <c r="E6" s="134"/>
    </row>
    <row r="7" spans="1:4" ht="16.5" thickBot="1">
      <c r="A7" s="40"/>
      <c r="B7" s="40"/>
      <c r="C7" s="40"/>
      <c r="D7" s="51"/>
    </row>
    <row r="8" spans="1:4" ht="36" customHeight="1" thickBot="1">
      <c r="A8" s="40"/>
      <c r="B8" s="138" t="s">
        <v>7</v>
      </c>
      <c r="C8" s="69" t="s">
        <v>8</v>
      </c>
      <c r="D8" s="51"/>
    </row>
    <row r="9" spans="1:4" ht="15.75" customHeight="1">
      <c r="A9" s="40"/>
      <c r="B9" s="45" t="s">
        <v>9</v>
      </c>
      <c r="C9" s="36">
        <v>4994</v>
      </c>
      <c r="D9" s="51"/>
    </row>
    <row r="10" spans="1:4" ht="15.75" customHeight="1">
      <c r="A10" s="40"/>
      <c r="B10" s="45" t="s">
        <v>77</v>
      </c>
      <c r="C10" s="36">
        <v>2672</v>
      </c>
      <c r="D10" s="51"/>
    </row>
    <row r="11" spans="1:4" ht="15.75" customHeight="1">
      <c r="A11" s="40"/>
      <c r="B11" s="45" t="s">
        <v>10</v>
      </c>
      <c r="C11" s="36">
        <v>48069</v>
      </c>
      <c r="D11" s="51"/>
    </row>
    <row r="12" spans="1:4" ht="15.75" customHeight="1">
      <c r="A12" s="40"/>
      <c r="B12" s="45" t="s">
        <v>11</v>
      </c>
      <c r="C12" s="36">
        <v>208</v>
      </c>
      <c r="D12" s="51"/>
    </row>
    <row r="13" spans="1:4" ht="15" customHeight="1">
      <c r="A13" s="40"/>
      <c r="B13" s="45" t="s">
        <v>12</v>
      </c>
      <c r="C13" s="36">
        <v>115319</v>
      </c>
      <c r="D13" s="51"/>
    </row>
    <row r="14" spans="1:4" ht="15" customHeight="1">
      <c r="A14" s="40"/>
      <c r="B14" s="45" t="s">
        <v>13</v>
      </c>
      <c r="C14" s="36">
        <v>18983</v>
      </c>
      <c r="D14" s="51"/>
    </row>
    <row r="15" spans="1:4" ht="30" customHeight="1">
      <c r="A15" s="40"/>
      <c r="B15" s="73" t="s">
        <v>14</v>
      </c>
      <c r="C15" s="36">
        <v>3689</v>
      </c>
      <c r="D15" s="51"/>
    </row>
    <row r="16" spans="1:5" ht="30">
      <c r="A16" s="40"/>
      <c r="B16" s="73" t="s">
        <v>15</v>
      </c>
      <c r="C16" s="36">
        <v>411</v>
      </c>
      <c r="D16" s="51"/>
      <c r="E16" t="s">
        <v>0</v>
      </c>
    </row>
    <row r="17" spans="1:4" ht="15" customHeight="1">
      <c r="A17" s="40"/>
      <c r="B17" s="45" t="s">
        <v>16</v>
      </c>
      <c r="C17" s="36">
        <v>584</v>
      </c>
      <c r="D17" s="51"/>
    </row>
    <row r="18" spans="1:4" ht="17.25" customHeight="1">
      <c r="A18" s="40"/>
      <c r="B18" s="45" t="s">
        <v>17</v>
      </c>
      <c r="C18" s="36">
        <v>12172</v>
      </c>
      <c r="D18" s="51"/>
    </row>
    <row r="19" spans="1:4" ht="15.75" customHeight="1">
      <c r="A19" s="40"/>
      <c r="B19" s="140" t="s">
        <v>18</v>
      </c>
      <c r="C19" s="36">
        <v>7</v>
      </c>
      <c r="D19" s="51"/>
    </row>
    <row r="20" spans="1:4" ht="15.75">
      <c r="A20" s="40"/>
      <c r="B20" s="74" t="s">
        <v>19</v>
      </c>
      <c r="C20" s="36">
        <v>1804</v>
      </c>
      <c r="D20" s="51"/>
    </row>
    <row r="21" spans="1:4" ht="30">
      <c r="A21" s="40"/>
      <c r="B21" s="74" t="s">
        <v>20</v>
      </c>
      <c r="C21" s="36">
        <v>1366</v>
      </c>
      <c r="D21" s="51"/>
    </row>
    <row r="22" spans="1:4" ht="16.5" customHeight="1" thickBot="1">
      <c r="A22" s="40"/>
      <c r="B22" s="140" t="s">
        <v>21</v>
      </c>
      <c r="C22" s="49">
        <v>62</v>
      </c>
      <c r="D22" s="51"/>
    </row>
    <row r="23" spans="1:7" ht="18.75" customHeight="1" thickBot="1">
      <c r="A23" s="40"/>
      <c r="B23" s="127" t="s">
        <v>22</v>
      </c>
      <c r="C23" s="71">
        <v>210340</v>
      </c>
      <c r="D23" s="51"/>
      <c r="G23" t="s">
        <v>0</v>
      </c>
    </row>
    <row r="24" spans="1:4" ht="15.75">
      <c r="A24" s="40"/>
      <c r="B24" s="141"/>
      <c r="C24" s="40"/>
      <c r="D24" s="51"/>
    </row>
    <row r="25" spans="1:3" ht="14.25">
      <c r="A25" s="134"/>
      <c r="B25" s="95" t="s">
        <v>23</v>
      </c>
      <c r="C25" s="134"/>
    </row>
    <row r="26" spans="1:3" ht="14.25">
      <c r="A26" s="134"/>
      <c r="B26" s="95" t="s">
        <v>24</v>
      </c>
      <c r="C26" s="134"/>
    </row>
    <row r="27" spans="1:3" ht="14.25">
      <c r="A27" s="134"/>
      <c r="B27" s="134"/>
      <c r="C27" s="134"/>
    </row>
    <row r="28" spans="1:3" ht="14.25">
      <c r="A28" s="134"/>
      <c r="B28" s="134"/>
      <c r="C28" s="134"/>
    </row>
    <row r="29" spans="1:3" ht="14.25">
      <c r="A29" s="134"/>
      <c r="B29" s="134"/>
      <c r="C29" s="134"/>
    </row>
  </sheetData>
  <mergeCells count="2">
    <mergeCell ref="B2:C2"/>
    <mergeCell ref="B3:C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I19"/>
  <sheetViews>
    <sheetView workbookViewId="0" topLeftCell="A1">
      <selection activeCell="B17" sqref="B17"/>
    </sheetView>
  </sheetViews>
  <sheetFormatPr defaultColWidth="9.00390625" defaultRowHeight="12.75"/>
  <cols>
    <col min="1" max="1" width="9.125" style="41" customWidth="1"/>
    <col min="2" max="2" width="29.875" style="41" customWidth="1"/>
    <col min="3" max="3" width="12.25390625" style="41" customWidth="1"/>
    <col min="4" max="4" width="12.00390625" style="41" customWidth="1"/>
    <col min="5" max="5" width="11.75390625" style="41" customWidth="1"/>
    <col min="6" max="6" width="11.00390625" style="41" customWidth="1"/>
    <col min="7" max="7" width="10.125" style="41" customWidth="1"/>
    <col min="8" max="8" width="10.75390625" style="41" customWidth="1"/>
    <col min="9" max="16384" width="9.125" style="41" customWidth="1"/>
  </cols>
  <sheetData>
    <row r="4" spans="2:9" ht="27.75" customHeight="1">
      <c r="B4" s="190" t="s">
        <v>25</v>
      </c>
      <c r="C4" s="191"/>
      <c r="D4" s="191"/>
      <c r="E4" s="191"/>
      <c r="F4" s="191"/>
      <c r="G4" s="191"/>
      <c r="H4" s="192"/>
      <c r="I4" s="97"/>
    </row>
    <row r="5" spans="2:9" ht="20.25" customHeight="1">
      <c r="B5" s="193" t="s">
        <v>4</v>
      </c>
      <c r="C5" s="194"/>
      <c r="D5" s="194"/>
      <c r="E5" s="194"/>
      <c r="F5" s="194"/>
      <c r="G5" s="194"/>
      <c r="H5" s="175"/>
      <c r="I5" s="96"/>
    </row>
    <row r="6" spans="2:8" ht="15">
      <c r="B6" s="40"/>
      <c r="C6" s="40"/>
      <c r="D6" s="40"/>
      <c r="E6" s="40"/>
      <c r="F6" s="40"/>
      <c r="G6" s="40"/>
      <c r="H6" s="40"/>
    </row>
    <row r="7" spans="2:8" ht="15">
      <c r="B7" s="40"/>
      <c r="C7" s="40"/>
      <c r="D7" s="40"/>
      <c r="E7" s="40"/>
      <c r="F7" s="40"/>
      <c r="G7" s="40"/>
      <c r="H7" s="40"/>
    </row>
    <row r="8" spans="2:8" ht="15">
      <c r="B8" s="40"/>
      <c r="C8" s="40"/>
      <c r="D8" s="40"/>
      <c r="E8" s="40"/>
      <c r="F8" s="40"/>
      <c r="G8" s="40"/>
      <c r="H8" s="40"/>
    </row>
    <row r="9" spans="2:8" ht="15">
      <c r="B9" s="40"/>
      <c r="C9" s="40"/>
      <c r="D9" s="40"/>
      <c r="E9" s="40"/>
      <c r="F9" s="40"/>
      <c r="G9" s="40"/>
      <c r="H9" s="40"/>
    </row>
    <row r="10" spans="2:8" ht="15">
      <c r="B10" s="40"/>
      <c r="C10" s="40"/>
      <c r="D10" s="40"/>
      <c r="E10" s="40"/>
      <c r="F10" s="40"/>
      <c r="G10" s="40"/>
      <c r="H10" s="40"/>
    </row>
    <row r="11" spans="2:8" ht="15.75" thickBot="1">
      <c r="B11" s="40"/>
      <c r="C11" s="40"/>
      <c r="D11" s="40"/>
      <c r="E11" s="40"/>
      <c r="F11" s="40"/>
      <c r="G11" s="40"/>
      <c r="H11" s="40"/>
    </row>
    <row r="12" spans="2:8" ht="33" customHeight="1" thickBot="1">
      <c r="B12" s="188" t="s">
        <v>26</v>
      </c>
      <c r="C12" s="176" t="s">
        <v>27</v>
      </c>
      <c r="D12" s="177"/>
      <c r="E12" s="177"/>
      <c r="F12" s="185"/>
      <c r="G12" s="40"/>
      <c r="H12" s="40"/>
    </row>
    <row r="13" spans="2:8" ht="45" customHeight="1" thickBot="1">
      <c r="B13" s="189"/>
      <c r="C13" s="146" t="s">
        <v>28</v>
      </c>
      <c r="D13" s="139" t="s">
        <v>29</v>
      </c>
      <c r="E13" s="42" t="s">
        <v>30</v>
      </c>
      <c r="F13" s="43" t="s">
        <v>31</v>
      </c>
      <c r="G13" s="40"/>
      <c r="H13" s="40"/>
    </row>
    <row r="14" spans="2:8" ht="21" customHeight="1">
      <c r="B14" s="44" t="s">
        <v>12</v>
      </c>
      <c r="C14" s="47">
        <v>3228</v>
      </c>
      <c r="D14" s="47">
        <v>2922</v>
      </c>
      <c r="E14" s="47">
        <f>D14-C14</f>
        <v>-306</v>
      </c>
      <c r="F14" s="72">
        <f>(D14-C14)/ABS(C14)</f>
        <v>-0.09479553903345725</v>
      </c>
      <c r="G14" s="40"/>
      <c r="H14" s="40"/>
    </row>
    <row r="15" spans="2:8" ht="19.5" customHeight="1">
      <c r="B15" s="45" t="s">
        <v>13</v>
      </c>
      <c r="C15" s="32">
        <v>498</v>
      </c>
      <c r="D15" s="32">
        <v>363</v>
      </c>
      <c r="E15" s="47">
        <f>D15-C15</f>
        <v>-135</v>
      </c>
      <c r="F15" s="72">
        <f>(D15-C15)/ABS(C15)</f>
        <v>-0.2710843373493976</v>
      </c>
      <c r="G15" s="40"/>
      <c r="H15" s="40"/>
    </row>
    <row r="16" spans="2:8" ht="48.75" customHeight="1">
      <c r="B16" s="73" t="s">
        <v>15</v>
      </c>
      <c r="C16" s="20">
        <v>43</v>
      </c>
      <c r="D16" s="20">
        <v>31</v>
      </c>
      <c r="E16" s="47">
        <v>4</v>
      </c>
      <c r="F16" s="72">
        <f>(D16-C16)/ABS(C16)</f>
        <v>-0.27906976744186046</v>
      </c>
      <c r="G16" s="40"/>
      <c r="H16" s="40" t="s">
        <v>0</v>
      </c>
    </row>
    <row r="17" spans="2:8" ht="47.25" customHeight="1" thickBot="1">
      <c r="B17" s="74" t="s">
        <v>14</v>
      </c>
      <c r="C17" s="36">
        <v>375</v>
      </c>
      <c r="D17" s="36">
        <v>399</v>
      </c>
      <c r="E17" s="70">
        <f>D17-C17</f>
        <v>24</v>
      </c>
      <c r="F17" s="75">
        <f>(D17-C17)/ABS(C17)</f>
        <v>0.064</v>
      </c>
      <c r="G17" s="40"/>
      <c r="H17" s="40"/>
    </row>
    <row r="18" spans="2:8" ht="30" customHeight="1" thickBot="1">
      <c r="B18" s="127" t="s">
        <v>22</v>
      </c>
      <c r="C18" s="147">
        <v>4144</v>
      </c>
      <c r="D18" s="71">
        <v>3715</v>
      </c>
      <c r="E18" s="71">
        <f>D18-C18</f>
        <v>-429</v>
      </c>
      <c r="F18" s="128">
        <f>(D18-C18)/ABS(C18)</f>
        <v>-0.10352316602316602</v>
      </c>
      <c r="G18" s="40"/>
      <c r="H18" s="40"/>
    </row>
    <row r="19" spans="2:8" ht="15">
      <c r="B19" s="186"/>
      <c r="C19" s="187"/>
      <c r="D19" s="187"/>
      <c r="E19" s="40"/>
      <c r="F19" s="40"/>
      <c r="G19" s="40"/>
      <c r="H19" s="40"/>
    </row>
  </sheetData>
  <mergeCells count="5">
    <mergeCell ref="C12:F12"/>
    <mergeCell ref="B19:D19"/>
    <mergeCell ref="B12:B13"/>
    <mergeCell ref="B4:H4"/>
    <mergeCell ref="B5:H5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0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44"/>
  <sheetViews>
    <sheetView workbookViewId="0" topLeftCell="A1">
      <selection activeCell="A16" sqref="A16"/>
    </sheetView>
  </sheetViews>
  <sheetFormatPr defaultColWidth="9.00390625" defaultRowHeight="12.75"/>
  <cols>
    <col min="1" max="1" width="31.375" style="0" customWidth="1"/>
    <col min="2" max="2" width="13.875" style="0" customWidth="1"/>
    <col min="3" max="3" width="13.375" style="0" customWidth="1"/>
    <col min="4" max="4" width="14.00390625" style="0" customWidth="1"/>
    <col min="5" max="5" width="14.75390625" style="0" customWidth="1"/>
  </cols>
  <sheetData>
    <row r="4" spans="1:8" ht="30" customHeight="1">
      <c r="A4" s="198" t="s">
        <v>32</v>
      </c>
      <c r="B4" s="199"/>
      <c r="C4" s="199"/>
      <c r="D4" s="199"/>
      <c r="E4" s="183"/>
      <c r="F4" s="53"/>
      <c r="G4" s="134"/>
      <c r="H4" s="134"/>
    </row>
    <row r="5" spans="1:9" ht="15">
      <c r="A5" s="184" t="s">
        <v>33</v>
      </c>
      <c r="B5" s="194"/>
      <c r="C5" s="194"/>
      <c r="D5" s="194"/>
      <c r="E5" s="175"/>
      <c r="F5" s="53"/>
      <c r="G5" s="136"/>
      <c r="H5" s="136"/>
      <c r="I5" s="2"/>
    </row>
    <row r="6" spans="1:8" ht="15">
      <c r="A6" s="40"/>
      <c r="B6" s="40"/>
      <c r="C6" s="40"/>
      <c r="D6" s="40"/>
      <c r="E6" s="40"/>
      <c r="F6" s="40"/>
      <c r="G6" s="134"/>
      <c r="H6" s="134"/>
    </row>
    <row r="7" spans="1:6" ht="15">
      <c r="A7" s="40"/>
      <c r="B7" s="40"/>
      <c r="C7" s="40"/>
      <c r="D7" s="40"/>
      <c r="E7" s="40"/>
      <c r="F7" s="40"/>
    </row>
    <row r="8" spans="1:6" ht="15.75" thickBot="1">
      <c r="A8" s="40"/>
      <c r="B8" s="40"/>
      <c r="C8" s="40"/>
      <c r="D8" s="40"/>
      <c r="E8" s="40"/>
      <c r="F8" s="40"/>
    </row>
    <row r="9" spans="1:6" ht="40.5" customHeight="1" thickBot="1">
      <c r="A9" s="63" t="s">
        <v>7</v>
      </c>
      <c r="B9" s="195" t="s">
        <v>27</v>
      </c>
      <c r="C9" s="196"/>
      <c r="D9" s="196"/>
      <c r="E9" s="197"/>
      <c r="F9" s="40"/>
    </row>
    <row r="10" spans="1:6" ht="39.75" customHeight="1" thickBot="1">
      <c r="A10" s="76"/>
      <c r="B10" s="69" t="s">
        <v>28</v>
      </c>
      <c r="C10" s="69" t="s">
        <v>29</v>
      </c>
      <c r="D10" s="42" t="s">
        <v>30</v>
      </c>
      <c r="E10" s="77" t="s">
        <v>31</v>
      </c>
      <c r="F10" s="40"/>
    </row>
    <row r="11" spans="1:6" ht="19.5" customHeight="1">
      <c r="A11" s="99" t="s">
        <v>10</v>
      </c>
      <c r="B11" s="65">
        <v>7823</v>
      </c>
      <c r="C11" s="163">
        <v>7497</v>
      </c>
      <c r="D11" s="65">
        <f aca="true" t="shared" si="0" ref="D11:D16">C11-B11</f>
        <v>-326</v>
      </c>
      <c r="E11" s="78">
        <f aca="true" t="shared" si="1" ref="E11:E16">(C11-B11)/ABS(B11)</f>
        <v>-0.04167199284162086</v>
      </c>
      <c r="F11" s="40"/>
    </row>
    <row r="12" spans="1:6" ht="19.5" customHeight="1">
      <c r="A12" s="100" t="s">
        <v>11</v>
      </c>
      <c r="B12" s="32">
        <v>1</v>
      </c>
      <c r="C12" s="32">
        <v>0</v>
      </c>
      <c r="D12" s="32">
        <f t="shared" si="0"/>
        <v>-1</v>
      </c>
      <c r="E12" s="27">
        <v>0</v>
      </c>
      <c r="F12" s="40"/>
    </row>
    <row r="13" spans="1:6" ht="20.25" customHeight="1">
      <c r="A13" s="101" t="s">
        <v>16</v>
      </c>
      <c r="B13" s="20">
        <v>34</v>
      </c>
      <c r="C13" s="20">
        <v>34</v>
      </c>
      <c r="D13" s="32">
        <f t="shared" si="0"/>
        <v>0</v>
      </c>
      <c r="E13" s="27">
        <f t="shared" si="1"/>
        <v>0</v>
      </c>
      <c r="F13" s="40"/>
    </row>
    <row r="14" spans="1:6" ht="21" customHeight="1">
      <c r="A14" s="101" t="s">
        <v>34</v>
      </c>
      <c r="B14" s="32">
        <v>843</v>
      </c>
      <c r="C14" s="32">
        <v>813</v>
      </c>
      <c r="D14" s="32">
        <f t="shared" si="0"/>
        <v>-30</v>
      </c>
      <c r="E14" s="27">
        <f t="shared" si="1"/>
        <v>-0.03558718861209965</v>
      </c>
      <c r="F14" s="40"/>
    </row>
    <row r="15" spans="1:6" ht="20.25" customHeight="1" thickBot="1">
      <c r="A15" s="102" t="s">
        <v>18</v>
      </c>
      <c r="B15" s="66">
        <v>1</v>
      </c>
      <c r="C15" s="66">
        <v>1</v>
      </c>
      <c r="D15" s="48">
        <f t="shared" si="0"/>
        <v>0</v>
      </c>
      <c r="E15" s="79">
        <v>1</v>
      </c>
      <c r="F15" s="40"/>
    </row>
    <row r="16" spans="1:6" ht="18" customHeight="1" thickBot="1">
      <c r="A16" s="80" t="s">
        <v>22</v>
      </c>
      <c r="B16" s="46">
        <v>8702</v>
      </c>
      <c r="C16" s="46">
        <v>8345</v>
      </c>
      <c r="D16" s="81">
        <f t="shared" si="0"/>
        <v>-357</v>
      </c>
      <c r="E16" s="82">
        <f t="shared" si="1"/>
        <v>-0.04102505171225006</v>
      </c>
      <c r="F16" s="40"/>
    </row>
    <row r="17" spans="2:4" ht="12.75">
      <c r="B17" s="6"/>
      <c r="C17" s="6"/>
      <c r="D17" s="6"/>
    </row>
    <row r="18" spans="2:4" ht="12.75">
      <c r="B18" s="6"/>
      <c r="C18" s="6"/>
      <c r="D18" s="6"/>
    </row>
    <row r="44" spans="1:7" ht="14.25">
      <c r="A44" s="134"/>
      <c r="B44" s="134"/>
      <c r="C44" s="134"/>
      <c r="D44" s="134"/>
      <c r="E44" s="134"/>
      <c r="F44" s="134"/>
      <c r="G44" s="134"/>
    </row>
  </sheetData>
  <mergeCells count="3">
    <mergeCell ref="B9:E9"/>
    <mergeCell ref="A4:E4"/>
    <mergeCell ref="A5:E5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18"/>
  <sheetViews>
    <sheetView workbookViewId="0" topLeftCell="A1">
      <selection activeCell="B18" sqref="B18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12.25390625" style="0" customWidth="1"/>
    <col min="4" max="4" width="11.75390625" style="0" customWidth="1"/>
    <col min="5" max="5" width="12.125" style="0" customWidth="1"/>
    <col min="6" max="6" width="10.75390625" style="0" customWidth="1"/>
    <col min="7" max="7" width="11.25390625" style="0" customWidth="1"/>
    <col min="8" max="8" width="10.125" style="0" bestFit="1" customWidth="1"/>
    <col min="9" max="9" width="6.25390625" style="0" customWidth="1"/>
  </cols>
  <sheetData>
    <row r="4" spans="2:8" ht="59.25" customHeight="1">
      <c r="B4" s="200" t="s">
        <v>35</v>
      </c>
      <c r="C4" s="201"/>
      <c r="D4" s="201"/>
      <c r="E4" s="201"/>
      <c r="F4" s="201"/>
      <c r="G4" s="201"/>
      <c r="H4" s="202"/>
    </row>
    <row r="5" spans="2:8" ht="14.25">
      <c r="B5" s="132"/>
      <c r="C5" s="132"/>
      <c r="D5" s="132"/>
      <c r="E5" s="132"/>
      <c r="F5" s="132"/>
      <c r="G5" s="132"/>
      <c r="H5" s="132"/>
    </row>
    <row r="6" spans="2:8" ht="14.25">
      <c r="B6" s="132"/>
      <c r="C6" s="132"/>
      <c r="D6" s="132"/>
      <c r="E6" s="132"/>
      <c r="F6" s="132"/>
      <c r="G6" s="132"/>
      <c r="H6" s="132"/>
    </row>
    <row r="7" spans="2:8" ht="15.75">
      <c r="B7" s="8"/>
      <c r="C7" s="8"/>
      <c r="D7" s="8"/>
      <c r="E7" s="8"/>
      <c r="F7" s="8"/>
      <c r="G7" s="8"/>
      <c r="H7" s="8"/>
    </row>
    <row r="8" spans="2:8" ht="15.75">
      <c r="B8" s="8"/>
      <c r="C8" s="8"/>
      <c r="D8" s="8"/>
      <c r="E8" s="8"/>
      <c r="F8" s="8"/>
      <c r="G8" s="8"/>
      <c r="H8" s="8"/>
    </row>
    <row r="9" spans="2:8" ht="15.75">
      <c r="B9" s="8"/>
      <c r="C9" s="8"/>
      <c r="D9" s="8"/>
      <c r="E9" s="8"/>
      <c r="F9" s="8"/>
      <c r="G9" s="8"/>
      <c r="H9" s="8"/>
    </row>
    <row r="10" spans="2:8" ht="16.5" thickBot="1">
      <c r="B10" s="8"/>
      <c r="C10" s="8"/>
      <c r="D10" s="8"/>
      <c r="E10" s="8"/>
      <c r="F10" s="8"/>
      <c r="G10" s="8"/>
      <c r="H10" s="8"/>
    </row>
    <row r="11" spans="2:8" ht="50.25" customHeight="1">
      <c r="B11" s="19" t="s">
        <v>36</v>
      </c>
      <c r="C11" s="150" t="s">
        <v>28</v>
      </c>
      <c r="D11" s="33" t="s">
        <v>43</v>
      </c>
      <c r="E11" s="33" t="s">
        <v>29</v>
      </c>
      <c r="F11" s="33" t="s">
        <v>43</v>
      </c>
      <c r="G11" s="34" t="s">
        <v>30</v>
      </c>
      <c r="H11" s="35" t="s">
        <v>31</v>
      </c>
    </row>
    <row r="12" spans="2:8" ht="21" customHeight="1">
      <c r="B12" s="7" t="s">
        <v>37</v>
      </c>
      <c r="C12" s="32">
        <v>3410</v>
      </c>
      <c r="D12" s="17">
        <f aca="true" t="shared" si="0" ref="D12:D18">C12/C$18</f>
        <v>0.4358941582513102</v>
      </c>
      <c r="E12" s="32">
        <v>3085</v>
      </c>
      <c r="F12" s="17">
        <f aca="true" t="shared" si="1" ref="F12:F18">E12/E$18</f>
        <v>0.4114979325063359</v>
      </c>
      <c r="G12" s="32">
        <f>E12-C12</f>
        <v>-325</v>
      </c>
      <c r="H12" s="18">
        <f aca="true" t="shared" si="2" ref="H12:H18">(E12-C12)/ABS(C12)</f>
        <v>-0.09530791788856305</v>
      </c>
    </row>
    <row r="13" spans="2:8" ht="19.5" customHeight="1">
      <c r="B13" s="7" t="s">
        <v>38</v>
      </c>
      <c r="C13" s="32">
        <v>1487</v>
      </c>
      <c r="D13" s="17">
        <f t="shared" si="0"/>
        <v>0.19008053176530743</v>
      </c>
      <c r="E13" s="32">
        <v>1603</v>
      </c>
      <c r="F13" s="17">
        <f t="shared" si="1"/>
        <v>0.2138188608776844</v>
      </c>
      <c r="G13" s="32">
        <f aca="true" t="shared" si="3" ref="G13:G18">E13-C13</f>
        <v>116</v>
      </c>
      <c r="H13" s="18">
        <f t="shared" si="2"/>
        <v>0.07800941492938802</v>
      </c>
    </row>
    <row r="14" spans="2:8" ht="19.5" customHeight="1">
      <c r="B14" s="7" t="s">
        <v>39</v>
      </c>
      <c r="C14" s="32">
        <v>1326</v>
      </c>
      <c r="D14" s="17">
        <f t="shared" si="0"/>
        <v>0.16950019174229836</v>
      </c>
      <c r="E14" s="32">
        <v>1304</v>
      </c>
      <c r="F14" s="17">
        <f t="shared" si="1"/>
        <v>0.17393624116313192</v>
      </c>
      <c r="G14" s="32">
        <f t="shared" si="3"/>
        <v>-22</v>
      </c>
      <c r="H14" s="18">
        <f t="shared" si="2"/>
        <v>-0.016591251885369532</v>
      </c>
    </row>
    <row r="15" spans="2:8" ht="19.5" customHeight="1">
      <c r="B15" s="7" t="s">
        <v>40</v>
      </c>
      <c r="C15" s="32">
        <v>1033</v>
      </c>
      <c r="D15" s="17">
        <f t="shared" si="0"/>
        <v>0.13204652946439985</v>
      </c>
      <c r="E15" s="32">
        <v>1072</v>
      </c>
      <c r="F15" s="17">
        <f t="shared" si="1"/>
        <v>0.1429905295451514</v>
      </c>
      <c r="G15" s="32">
        <f t="shared" si="3"/>
        <v>39</v>
      </c>
      <c r="H15" s="18">
        <f t="shared" si="2"/>
        <v>0.0377541142303969</v>
      </c>
    </row>
    <row r="16" spans="2:8" ht="20.25" customHeight="1">
      <c r="B16" s="7" t="s">
        <v>41</v>
      </c>
      <c r="C16" s="32">
        <v>411</v>
      </c>
      <c r="D16" s="17">
        <f t="shared" si="0"/>
        <v>0.05253738974817845</v>
      </c>
      <c r="E16" s="32">
        <v>325</v>
      </c>
      <c r="F16" s="17">
        <f t="shared" si="1"/>
        <v>0.04335067360277444</v>
      </c>
      <c r="G16" s="32">
        <f t="shared" si="3"/>
        <v>-86</v>
      </c>
      <c r="H16" s="18">
        <f t="shared" si="2"/>
        <v>-0.20924574209245742</v>
      </c>
    </row>
    <row r="17" spans="2:8" ht="19.5" customHeight="1" thickBot="1">
      <c r="B17" s="24" t="s">
        <v>42</v>
      </c>
      <c r="C17" s="32">
        <v>156</v>
      </c>
      <c r="D17" s="55">
        <f t="shared" si="0"/>
        <v>0.019941199028505687</v>
      </c>
      <c r="E17" s="49">
        <v>108</v>
      </c>
      <c r="F17" s="55">
        <f t="shared" si="1"/>
        <v>0.014405762304921969</v>
      </c>
      <c r="G17" s="36">
        <f t="shared" si="3"/>
        <v>-48</v>
      </c>
      <c r="H17" s="56">
        <f t="shared" si="2"/>
        <v>-0.3076923076923077</v>
      </c>
    </row>
    <row r="18" spans="2:8" ht="21.75" customHeight="1" thickBot="1">
      <c r="B18" s="57" t="s">
        <v>22</v>
      </c>
      <c r="C18" s="151">
        <v>7823</v>
      </c>
      <c r="D18" s="59">
        <f t="shared" si="0"/>
        <v>1</v>
      </c>
      <c r="E18" s="58">
        <v>7497</v>
      </c>
      <c r="F18" s="59">
        <f t="shared" si="1"/>
        <v>1</v>
      </c>
      <c r="G18" s="46">
        <f t="shared" si="3"/>
        <v>-326</v>
      </c>
      <c r="H18" s="50">
        <f t="shared" si="2"/>
        <v>-0.04167199284162086</v>
      </c>
    </row>
    <row r="42" ht="33.75" customHeight="1"/>
  </sheetData>
  <mergeCells count="1">
    <mergeCell ref="B4:H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0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59"/>
  <sheetViews>
    <sheetView workbookViewId="0" topLeftCell="A1">
      <selection activeCell="B3" sqref="B3:H3"/>
    </sheetView>
  </sheetViews>
  <sheetFormatPr defaultColWidth="9.00390625" defaultRowHeight="12.75"/>
  <cols>
    <col min="1" max="1" width="6.125" style="0" customWidth="1"/>
    <col min="2" max="2" width="17.875" style="0" bestFit="1" customWidth="1"/>
    <col min="3" max="3" width="10.125" style="0" customWidth="1"/>
    <col min="4" max="4" width="10.875" style="0" customWidth="1"/>
    <col min="5" max="5" width="10.125" style="0" customWidth="1"/>
    <col min="6" max="6" width="11.00390625" style="0" customWidth="1"/>
    <col min="7" max="7" width="9.25390625" style="0" customWidth="1"/>
    <col min="8" max="8" width="11.875" style="0" customWidth="1"/>
    <col min="9" max="9" width="5.75390625" style="0" customWidth="1"/>
  </cols>
  <sheetData>
    <row r="3" spans="2:8" ht="42" customHeight="1">
      <c r="B3" s="200" t="s">
        <v>79</v>
      </c>
      <c r="C3" s="201"/>
      <c r="D3" s="201"/>
      <c r="E3" s="201"/>
      <c r="F3" s="201"/>
      <c r="G3" s="201"/>
      <c r="H3" s="202"/>
    </row>
    <row r="4" spans="2:8" ht="14.25">
      <c r="B4" s="135"/>
      <c r="C4" s="135"/>
      <c r="D4" s="135"/>
      <c r="E4" s="135"/>
      <c r="F4" s="135"/>
      <c r="G4" s="135"/>
      <c r="H4" s="135"/>
    </row>
    <row r="5" spans="2:8" ht="14.25">
      <c r="B5" s="135"/>
      <c r="C5" s="135"/>
      <c r="D5" s="135"/>
      <c r="E5" s="135"/>
      <c r="F5" s="135"/>
      <c r="G5" s="135"/>
      <c r="H5" s="135"/>
    </row>
    <row r="6" spans="2:8" ht="14.25">
      <c r="B6" s="135"/>
      <c r="C6" s="135"/>
      <c r="D6" s="135"/>
      <c r="E6" s="135"/>
      <c r="F6" s="135"/>
      <c r="G6" s="135"/>
      <c r="H6" s="135"/>
    </row>
    <row r="7" spans="2:8" ht="14.25">
      <c r="B7" s="135"/>
      <c r="C7" s="135"/>
      <c r="D7" s="135"/>
      <c r="E7" s="135"/>
      <c r="F7" s="135"/>
      <c r="G7" s="135"/>
      <c r="H7" s="135"/>
    </row>
    <row r="8" spans="2:8" ht="14.25">
      <c r="B8" s="135"/>
      <c r="C8" s="135"/>
      <c r="D8" s="135"/>
      <c r="E8" s="135"/>
      <c r="F8" s="135"/>
      <c r="G8" s="135"/>
      <c r="H8" s="135"/>
    </row>
    <row r="9" spans="2:8" ht="14.25">
      <c r="B9" s="135"/>
      <c r="C9" s="135"/>
      <c r="D9" s="135"/>
      <c r="E9" s="135"/>
      <c r="F9" s="135"/>
      <c r="G9" s="135"/>
      <c r="H9" s="135"/>
    </row>
    <row r="10" spans="2:8" ht="15" thickBot="1">
      <c r="B10" s="135"/>
      <c r="C10" s="135"/>
      <c r="D10" s="135"/>
      <c r="E10" s="135"/>
      <c r="F10" s="135"/>
      <c r="G10" s="135"/>
      <c r="H10" s="135"/>
    </row>
    <row r="11" spans="2:8" ht="45.75" customHeight="1">
      <c r="B11" s="203" t="s">
        <v>78</v>
      </c>
      <c r="C11" s="204"/>
      <c r="D11" s="204"/>
      <c r="E11" s="204"/>
      <c r="F11" s="204"/>
      <c r="G11" s="204"/>
      <c r="H11" s="205"/>
    </row>
    <row r="12" spans="2:8" ht="53.25" customHeight="1">
      <c r="B12" s="22" t="s">
        <v>44</v>
      </c>
      <c r="C12" s="33" t="s">
        <v>28</v>
      </c>
      <c r="D12" s="33" t="s">
        <v>43</v>
      </c>
      <c r="E12" s="33" t="s">
        <v>29</v>
      </c>
      <c r="F12" s="33" t="s">
        <v>43</v>
      </c>
      <c r="G12" s="33" t="s">
        <v>30</v>
      </c>
      <c r="H12" s="35" t="s">
        <v>31</v>
      </c>
    </row>
    <row r="13" spans="2:8" ht="20.25" customHeight="1">
      <c r="B13" s="142" t="s">
        <v>45</v>
      </c>
      <c r="C13" s="21">
        <v>192</v>
      </c>
      <c r="D13" s="25">
        <f aca="true" t="shared" si="0" ref="D13:D19">C13/C$19</f>
        <v>0.5318559556786704</v>
      </c>
      <c r="E13" s="21">
        <v>12</v>
      </c>
      <c r="F13" s="25">
        <f aca="true" t="shared" si="1" ref="F13:F19">E13/E$19</f>
        <v>0.043795620437956206</v>
      </c>
      <c r="G13" s="26">
        <f aca="true" t="shared" si="2" ref="G13:G19">E13-C13</f>
        <v>-180</v>
      </c>
      <c r="H13" s="27">
        <f>(E13-C13)/ABS(C13)</f>
        <v>-0.9375</v>
      </c>
    </row>
    <row r="14" spans="2:8" ht="15">
      <c r="B14" s="10" t="s">
        <v>46</v>
      </c>
      <c r="C14" s="28">
        <v>6</v>
      </c>
      <c r="D14" s="25">
        <f t="shared" si="0"/>
        <v>0.01662049861495845</v>
      </c>
      <c r="E14" s="28">
        <v>18</v>
      </c>
      <c r="F14" s="29">
        <f t="shared" si="1"/>
        <v>0.06569343065693431</v>
      </c>
      <c r="G14" s="26">
        <f t="shared" si="2"/>
        <v>12</v>
      </c>
      <c r="H14" s="27">
        <f>(E14-C14)/ABS(C14)</f>
        <v>2</v>
      </c>
    </row>
    <row r="15" spans="2:8" ht="15">
      <c r="B15" s="10" t="s">
        <v>47</v>
      </c>
      <c r="C15" s="28">
        <v>0</v>
      </c>
      <c r="D15" s="25">
        <f t="shared" si="0"/>
        <v>0</v>
      </c>
      <c r="E15" s="28">
        <v>45</v>
      </c>
      <c r="F15" s="29">
        <f t="shared" si="1"/>
        <v>0.16423357664233576</v>
      </c>
      <c r="G15" s="26">
        <f t="shared" si="2"/>
        <v>45</v>
      </c>
      <c r="H15" s="27">
        <v>1</v>
      </c>
    </row>
    <row r="16" spans="2:8" ht="15">
      <c r="B16" s="10" t="s">
        <v>48</v>
      </c>
      <c r="C16" s="28">
        <v>54</v>
      </c>
      <c r="D16" s="25">
        <f t="shared" si="0"/>
        <v>0.14958448753462603</v>
      </c>
      <c r="E16" s="28">
        <v>3</v>
      </c>
      <c r="F16" s="29">
        <f t="shared" si="1"/>
        <v>0.010948905109489052</v>
      </c>
      <c r="G16" s="26">
        <f t="shared" si="2"/>
        <v>-51</v>
      </c>
      <c r="H16" s="27">
        <f>(E16-C16)/ABS(C16)</f>
        <v>-0.9444444444444444</v>
      </c>
    </row>
    <row r="17" spans="2:8" ht="15">
      <c r="B17" s="10" t="s">
        <v>49</v>
      </c>
      <c r="C17" s="166">
        <v>0</v>
      </c>
      <c r="D17" s="25">
        <f t="shared" si="0"/>
        <v>0</v>
      </c>
      <c r="E17" s="28">
        <v>21</v>
      </c>
      <c r="F17" s="29">
        <f t="shared" si="1"/>
        <v>0.07664233576642336</v>
      </c>
      <c r="G17" s="26">
        <f t="shared" si="2"/>
        <v>21</v>
      </c>
      <c r="H17" s="27">
        <v>1</v>
      </c>
    </row>
    <row r="18" spans="2:8" ht="15">
      <c r="B18" s="10" t="s">
        <v>50</v>
      </c>
      <c r="C18" s="166">
        <v>109</v>
      </c>
      <c r="D18" s="25">
        <f t="shared" si="0"/>
        <v>0.30193905817174516</v>
      </c>
      <c r="E18" s="28">
        <v>175</v>
      </c>
      <c r="F18" s="29">
        <f t="shared" si="1"/>
        <v>0.6386861313868614</v>
      </c>
      <c r="G18" s="26">
        <f t="shared" si="2"/>
        <v>66</v>
      </c>
      <c r="H18" s="27">
        <f>(E18-C18)/ABS(C18)</f>
        <v>0.6055045871559633</v>
      </c>
    </row>
    <row r="19" spans="2:8" ht="15" thickBot="1">
      <c r="B19" s="11" t="s">
        <v>22</v>
      </c>
      <c r="C19" s="143">
        <v>361</v>
      </c>
      <c r="D19" s="144">
        <f t="shared" si="0"/>
        <v>1</v>
      </c>
      <c r="E19" s="143">
        <v>274</v>
      </c>
      <c r="F19" s="145">
        <f t="shared" si="1"/>
        <v>1</v>
      </c>
      <c r="G19" s="60">
        <f t="shared" si="2"/>
        <v>-87</v>
      </c>
      <c r="H19" s="61">
        <f>(E19-C19)/ABS(C19)</f>
        <v>-0.2409972299168975</v>
      </c>
    </row>
    <row r="20" spans="2:8" ht="14.25">
      <c r="B20" s="135"/>
      <c r="C20" s="135"/>
      <c r="D20" s="135"/>
      <c r="E20" s="135"/>
      <c r="F20" s="135"/>
      <c r="G20" s="135"/>
      <c r="H20" s="135"/>
    </row>
    <row r="21" spans="2:8" ht="14.25">
      <c r="B21" s="135"/>
      <c r="C21" s="135"/>
      <c r="D21" s="135"/>
      <c r="E21" s="135"/>
      <c r="F21" s="135"/>
      <c r="G21" s="135"/>
      <c r="H21" s="135"/>
    </row>
    <row r="22" spans="2:8" ht="14.25">
      <c r="B22" s="135"/>
      <c r="C22" s="135"/>
      <c r="D22" s="135"/>
      <c r="E22" s="135"/>
      <c r="F22" s="135"/>
      <c r="G22" s="135"/>
      <c r="H22" s="135"/>
    </row>
    <row r="23" spans="2:8" ht="14.25">
      <c r="B23" s="135"/>
      <c r="C23" s="135"/>
      <c r="D23" s="135"/>
      <c r="E23" s="135"/>
      <c r="F23" s="135"/>
      <c r="G23" s="135"/>
      <c r="H23" s="135"/>
    </row>
    <row r="24" spans="2:8" ht="14.25">
      <c r="B24" s="135"/>
      <c r="C24" s="135"/>
      <c r="D24" s="135"/>
      <c r="E24" s="135"/>
      <c r="F24" s="135"/>
      <c r="G24" s="135"/>
      <c r="H24" s="135"/>
    </row>
    <row r="25" spans="2:8" ht="15" thickBot="1">
      <c r="B25" s="135"/>
      <c r="C25" s="135"/>
      <c r="D25" s="135"/>
      <c r="E25" s="135"/>
      <c r="F25" s="135"/>
      <c r="G25" s="135"/>
      <c r="H25" s="135"/>
    </row>
    <row r="26" spans="2:8" ht="32.25" customHeight="1">
      <c r="B26" s="203" t="s">
        <v>51</v>
      </c>
      <c r="C26" s="204"/>
      <c r="D26" s="204"/>
      <c r="E26" s="204"/>
      <c r="F26" s="204"/>
      <c r="G26" s="204"/>
      <c r="H26" s="205"/>
    </row>
    <row r="27" spans="2:8" ht="42.75">
      <c r="B27" s="22" t="s">
        <v>44</v>
      </c>
      <c r="C27" s="33" t="s">
        <v>28</v>
      </c>
      <c r="D27" s="33" t="s">
        <v>43</v>
      </c>
      <c r="E27" s="33" t="s">
        <v>29</v>
      </c>
      <c r="F27" s="33" t="s">
        <v>43</v>
      </c>
      <c r="G27" s="33" t="s">
        <v>30</v>
      </c>
      <c r="H27" s="35" t="s">
        <v>31</v>
      </c>
    </row>
    <row r="28" spans="2:8" ht="15">
      <c r="B28" s="10" t="s">
        <v>52</v>
      </c>
      <c r="C28" s="28">
        <v>35</v>
      </c>
      <c r="D28" s="25">
        <f aca="true" t="shared" si="3" ref="D28:D35">C28/C$35</f>
        <v>0.35714285714285715</v>
      </c>
      <c r="E28" s="28">
        <v>43</v>
      </c>
      <c r="F28" s="29">
        <f aca="true" t="shared" si="4" ref="F28:F35">E28/E$35</f>
        <v>0.09071729957805907</v>
      </c>
      <c r="G28" s="16">
        <f aca="true" t="shared" si="5" ref="G28:G35">E28-C28</f>
        <v>8</v>
      </c>
      <c r="H28" s="30">
        <f>(E28-C28)/ABS(C28)</f>
        <v>0.22857142857142856</v>
      </c>
    </row>
    <row r="29" spans="2:8" ht="15">
      <c r="B29" s="10" t="s">
        <v>53</v>
      </c>
      <c r="C29" s="166">
        <v>1</v>
      </c>
      <c r="D29" s="25">
        <f t="shared" si="3"/>
        <v>0.01020408163265306</v>
      </c>
      <c r="E29" s="28">
        <v>59</v>
      </c>
      <c r="F29" s="29">
        <f t="shared" si="4"/>
        <v>0.12447257383966245</v>
      </c>
      <c r="G29" s="16">
        <f t="shared" si="5"/>
        <v>58</v>
      </c>
      <c r="H29" s="30">
        <v>1</v>
      </c>
    </row>
    <row r="30" spans="2:8" ht="15">
      <c r="B30" s="10" t="s">
        <v>45</v>
      </c>
      <c r="C30" s="28">
        <v>1</v>
      </c>
      <c r="D30" s="25">
        <f t="shared" si="3"/>
        <v>0.01020408163265306</v>
      </c>
      <c r="E30" s="28">
        <v>177</v>
      </c>
      <c r="F30" s="29">
        <f t="shared" si="4"/>
        <v>0.37341772151898733</v>
      </c>
      <c r="G30" s="16">
        <f t="shared" si="5"/>
        <v>176</v>
      </c>
      <c r="H30" s="30">
        <v>1</v>
      </c>
    </row>
    <row r="31" spans="2:8" ht="15">
      <c r="B31" s="10" t="s">
        <v>54</v>
      </c>
      <c r="C31" s="28">
        <v>2</v>
      </c>
      <c r="D31" s="25">
        <f t="shared" si="3"/>
        <v>0.02040816326530612</v>
      </c>
      <c r="E31" s="28">
        <v>51</v>
      </c>
      <c r="F31" s="29">
        <f t="shared" si="4"/>
        <v>0.10759493670886076</v>
      </c>
      <c r="G31" s="16">
        <f t="shared" si="5"/>
        <v>49</v>
      </c>
      <c r="H31" s="30">
        <f>(E31-C31)/ABS(C31)</f>
        <v>24.5</v>
      </c>
    </row>
    <row r="32" spans="2:8" ht="15">
      <c r="B32" s="10" t="s">
        <v>55</v>
      </c>
      <c r="C32" s="28">
        <v>13</v>
      </c>
      <c r="D32" s="25">
        <f t="shared" si="3"/>
        <v>0.1326530612244898</v>
      </c>
      <c r="E32" s="28">
        <v>12</v>
      </c>
      <c r="F32" s="29">
        <f t="shared" si="4"/>
        <v>0.02531645569620253</v>
      </c>
      <c r="G32" s="16">
        <f t="shared" si="5"/>
        <v>-1</v>
      </c>
      <c r="H32" s="30">
        <f>(E32-C32)/ABS(C32)</f>
        <v>-0.07692307692307693</v>
      </c>
    </row>
    <row r="33" spans="2:8" ht="15">
      <c r="B33" s="10" t="s">
        <v>47</v>
      </c>
      <c r="C33" s="166">
        <v>0</v>
      </c>
      <c r="D33" s="25">
        <f t="shared" si="3"/>
        <v>0</v>
      </c>
      <c r="E33" s="28">
        <v>28</v>
      </c>
      <c r="F33" s="29">
        <f t="shared" si="4"/>
        <v>0.05907172995780591</v>
      </c>
      <c r="G33" s="16">
        <f t="shared" si="5"/>
        <v>28</v>
      </c>
      <c r="H33" s="30">
        <v>1</v>
      </c>
    </row>
    <row r="34" spans="2:8" ht="15">
      <c r="B34" s="10" t="s">
        <v>50</v>
      </c>
      <c r="C34" s="166">
        <v>46</v>
      </c>
      <c r="D34" s="25">
        <f t="shared" si="3"/>
        <v>0.46938775510204084</v>
      </c>
      <c r="E34" s="28">
        <v>104</v>
      </c>
      <c r="F34" s="29">
        <f t="shared" si="4"/>
        <v>0.21940928270042195</v>
      </c>
      <c r="G34" s="16">
        <f t="shared" si="5"/>
        <v>58</v>
      </c>
      <c r="H34" s="30">
        <f>(E34-C34)/ABS(C34)</f>
        <v>1.2608695652173914</v>
      </c>
    </row>
    <row r="35" spans="2:8" ht="16.5" thickBot="1">
      <c r="B35" s="11" t="s">
        <v>22</v>
      </c>
      <c r="C35" s="148">
        <v>98</v>
      </c>
      <c r="D35" s="144">
        <f t="shared" si="3"/>
        <v>1</v>
      </c>
      <c r="E35" s="143">
        <v>474</v>
      </c>
      <c r="F35" s="145">
        <f t="shared" si="4"/>
        <v>1</v>
      </c>
      <c r="G35" s="13">
        <f t="shared" si="5"/>
        <v>376</v>
      </c>
      <c r="H35" s="62">
        <f>(E35-C35)/ABS(C35)</f>
        <v>3.836734693877551</v>
      </c>
    </row>
    <row r="36" spans="2:8" ht="14.25">
      <c r="B36" s="135"/>
      <c r="C36" s="135"/>
      <c r="D36" s="135"/>
      <c r="E36" s="135"/>
      <c r="F36" s="135"/>
      <c r="G36" s="135"/>
      <c r="H36" s="135"/>
    </row>
    <row r="37" spans="2:8" ht="15">
      <c r="B37" s="9"/>
      <c r="C37" s="9"/>
      <c r="D37" s="9"/>
      <c r="E37" s="9"/>
      <c r="F37" s="9"/>
      <c r="G37" s="9"/>
      <c r="H37" s="9"/>
    </row>
    <row r="38" spans="1:8" ht="15">
      <c r="A38" s="1"/>
      <c r="B38" s="37"/>
      <c r="C38" s="9"/>
      <c r="D38" s="9"/>
      <c r="E38" s="9"/>
      <c r="F38" s="9"/>
      <c r="G38" s="9"/>
      <c r="H38" s="9"/>
    </row>
    <row r="39" spans="1:8" ht="15">
      <c r="A39" s="1"/>
      <c r="B39" s="37"/>
      <c r="C39" s="9"/>
      <c r="D39" s="9"/>
      <c r="E39" s="9"/>
      <c r="F39" s="9"/>
      <c r="G39" s="9"/>
      <c r="H39" s="9"/>
    </row>
    <row r="40" spans="1:8" ht="15">
      <c r="A40" s="1"/>
      <c r="B40" s="37"/>
      <c r="C40" s="9"/>
      <c r="D40" s="9"/>
      <c r="E40" s="9"/>
      <c r="F40" s="9"/>
      <c r="G40" s="9"/>
      <c r="H40" s="9"/>
    </row>
    <row r="41" spans="1:8" ht="15">
      <c r="A41" s="1"/>
      <c r="B41" s="37"/>
      <c r="C41" s="9"/>
      <c r="D41" s="9"/>
      <c r="E41" s="9"/>
      <c r="F41" s="9"/>
      <c r="G41" s="9"/>
      <c r="H41" s="9"/>
    </row>
    <row r="42" spans="1:8" ht="15">
      <c r="A42" s="1"/>
      <c r="B42" s="37"/>
      <c r="C42" s="9"/>
      <c r="D42" s="9"/>
      <c r="E42" s="9"/>
      <c r="F42" s="9"/>
      <c r="G42" s="9"/>
      <c r="H42" s="9"/>
    </row>
    <row r="43" spans="1:8" ht="15">
      <c r="A43" s="1"/>
      <c r="B43" s="37"/>
      <c r="C43" s="9"/>
      <c r="D43" s="9"/>
      <c r="E43" s="9"/>
      <c r="F43" s="9"/>
      <c r="G43" s="9"/>
      <c r="H43" s="9"/>
    </row>
    <row r="44" spans="1:8" ht="15">
      <c r="A44" s="1"/>
      <c r="B44" s="37"/>
      <c r="C44" s="9"/>
      <c r="D44" s="9"/>
      <c r="E44" s="9"/>
      <c r="F44" s="9"/>
      <c r="G44" s="9"/>
      <c r="H44" s="9"/>
    </row>
    <row r="45" spans="1:8" ht="15">
      <c r="A45" s="1"/>
      <c r="B45" s="37"/>
      <c r="C45" s="9"/>
      <c r="D45" s="9"/>
      <c r="E45" s="9"/>
      <c r="F45" s="9"/>
      <c r="G45" s="9"/>
      <c r="H45" s="9"/>
    </row>
    <row r="46" spans="1:8" ht="15">
      <c r="A46" s="1"/>
      <c r="B46" s="37"/>
      <c r="C46" s="9"/>
      <c r="D46" s="9"/>
      <c r="E46" s="9"/>
      <c r="F46" s="9"/>
      <c r="G46" s="9"/>
      <c r="H46" s="9"/>
    </row>
    <row r="47" spans="1:8" ht="15">
      <c r="A47" s="1"/>
      <c r="B47" s="37"/>
      <c r="C47" s="9"/>
      <c r="D47" s="9"/>
      <c r="E47" s="9"/>
      <c r="F47" s="9"/>
      <c r="G47" s="9"/>
      <c r="H47" s="9"/>
    </row>
    <row r="48" spans="1:8" ht="15">
      <c r="A48" s="1"/>
      <c r="B48" s="37"/>
      <c r="C48" s="9"/>
      <c r="D48" s="9"/>
      <c r="E48" s="9"/>
      <c r="F48" s="9"/>
      <c r="G48" s="9"/>
      <c r="H48" s="9"/>
    </row>
    <row r="49" spans="1:8" ht="15">
      <c r="A49" s="1"/>
      <c r="B49" s="37"/>
      <c r="C49" s="9"/>
      <c r="D49" s="9"/>
      <c r="E49" s="9"/>
      <c r="F49" s="9"/>
      <c r="G49" s="9"/>
      <c r="H49" s="9"/>
    </row>
    <row r="50" spans="1:8" ht="15">
      <c r="A50" s="1"/>
      <c r="B50" s="37"/>
      <c r="C50" s="9"/>
      <c r="D50" s="9"/>
      <c r="E50" s="9"/>
      <c r="F50" s="9"/>
      <c r="G50" s="9"/>
      <c r="H50" s="9"/>
    </row>
    <row r="51" spans="1:8" ht="15">
      <c r="A51" s="1"/>
      <c r="B51" s="37"/>
      <c r="C51" s="9"/>
      <c r="D51" s="9"/>
      <c r="E51" s="9"/>
      <c r="F51" s="9"/>
      <c r="G51" s="9"/>
      <c r="H51" s="9"/>
    </row>
    <row r="52" spans="1:8" ht="15">
      <c r="A52" s="1"/>
      <c r="B52" s="37"/>
      <c r="C52" s="9"/>
      <c r="D52" s="9"/>
      <c r="E52" s="9"/>
      <c r="F52" s="9"/>
      <c r="G52" s="9"/>
      <c r="H52" s="9"/>
    </row>
    <row r="53" spans="1:8" ht="15">
      <c r="A53" s="1"/>
      <c r="B53" s="37"/>
      <c r="C53" s="9"/>
      <c r="D53" s="9"/>
      <c r="E53" s="9"/>
      <c r="F53" s="9"/>
      <c r="G53" s="9"/>
      <c r="H53" s="9"/>
    </row>
    <row r="54" spans="1:8" ht="15">
      <c r="A54" s="1"/>
      <c r="B54" s="37"/>
      <c r="C54" s="9"/>
      <c r="D54" s="9"/>
      <c r="E54" s="9"/>
      <c r="F54" s="9"/>
      <c r="G54" s="9"/>
      <c r="H54" s="9"/>
    </row>
    <row r="55" spans="1:8" ht="15">
      <c r="A55" s="1"/>
      <c r="B55" s="37"/>
      <c r="C55" s="9"/>
      <c r="D55" s="9"/>
      <c r="E55" s="9"/>
      <c r="F55" s="9"/>
      <c r="G55" s="9"/>
      <c r="H55" s="9"/>
    </row>
    <row r="56" spans="1:8" ht="15">
      <c r="A56" s="1"/>
      <c r="B56" s="37"/>
      <c r="C56" s="9"/>
      <c r="D56" s="9"/>
      <c r="E56" s="9"/>
      <c r="F56" s="9"/>
      <c r="G56" s="9"/>
      <c r="H56" s="9"/>
    </row>
    <row r="57" spans="1:8" ht="15">
      <c r="A57" s="1"/>
      <c r="B57" s="37"/>
      <c r="C57" s="9"/>
      <c r="D57" s="9"/>
      <c r="E57" s="9"/>
      <c r="F57" s="9"/>
      <c r="G57" s="9"/>
      <c r="H57" s="9"/>
    </row>
    <row r="58" spans="1:8" ht="15">
      <c r="A58" s="1"/>
      <c r="B58" s="37"/>
      <c r="C58" s="9"/>
      <c r="D58" s="9"/>
      <c r="E58" s="9"/>
      <c r="F58" s="9"/>
      <c r="G58" s="9"/>
      <c r="H58" s="9"/>
    </row>
    <row r="59" ht="12.75">
      <c r="A59" s="1"/>
    </row>
  </sheetData>
  <mergeCells count="3">
    <mergeCell ref="B3:H3"/>
    <mergeCell ref="B11:H11"/>
    <mergeCell ref="B26:H26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J41"/>
  <sheetViews>
    <sheetView workbookViewId="0" topLeftCell="A1">
      <selection activeCell="K15" sqref="K15"/>
    </sheetView>
  </sheetViews>
  <sheetFormatPr defaultColWidth="9.00390625" defaultRowHeight="12.75"/>
  <cols>
    <col min="1" max="1" width="6.75390625" style="0" customWidth="1"/>
    <col min="2" max="2" width="16.625" style="0" customWidth="1"/>
    <col min="3" max="3" width="10.25390625" style="0" customWidth="1"/>
    <col min="4" max="4" width="11.00390625" style="0" customWidth="1"/>
    <col min="5" max="5" width="10.25390625" style="0" customWidth="1"/>
    <col min="6" max="6" width="11.00390625" style="0" customWidth="1"/>
    <col min="7" max="7" width="10.875" style="0" customWidth="1"/>
    <col min="8" max="8" width="11.25390625" style="0" customWidth="1"/>
    <col min="9" max="9" width="6.00390625" style="0" customWidth="1"/>
  </cols>
  <sheetData>
    <row r="4" spans="2:8" ht="45" customHeight="1">
      <c r="B4" s="200" t="s">
        <v>80</v>
      </c>
      <c r="C4" s="201"/>
      <c r="D4" s="201"/>
      <c r="E4" s="201"/>
      <c r="F4" s="201"/>
      <c r="G4" s="201"/>
      <c r="H4" s="202"/>
    </row>
    <row r="5" spans="2:8" ht="14.25">
      <c r="B5" s="134"/>
      <c r="C5" s="134"/>
      <c r="D5" s="134"/>
      <c r="E5" s="134"/>
      <c r="F5" s="134"/>
      <c r="G5" s="134"/>
      <c r="H5" s="134"/>
    </row>
    <row r="6" spans="2:8" ht="14.25">
      <c r="B6" s="134"/>
      <c r="C6" s="134"/>
      <c r="D6" s="134"/>
      <c r="E6" s="134"/>
      <c r="F6" s="134"/>
      <c r="G6" s="134"/>
      <c r="H6" s="134"/>
    </row>
    <row r="7" spans="2:8" ht="14.25">
      <c r="B7" s="134"/>
      <c r="C7" s="134"/>
      <c r="D7" s="134"/>
      <c r="E7" s="134"/>
      <c r="F7" s="134"/>
      <c r="G7" s="134"/>
      <c r="H7" s="134"/>
    </row>
    <row r="8" spans="2:8" ht="14.25">
      <c r="B8" s="134"/>
      <c r="C8" s="134"/>
      <c r="D8" s="134"/>
      <c r="E8" s="134"/>
      <c r="F8" s="134"/>
      <c r="G8" s="134"/>
      <c r="H8" s="134"/>
    </row>
    <row r="9" spans="2:8" ht="14.25">
      <c r="B9" s="134"/>
      <c r="C9" s="134"/>
      <c r="D9" s="134"/>
      <c r="E9" s="134"/>
      <c r="F9" s="134"/>
      <c r="G9" s="134"/>
      <c r="H9" s="134"/>
    </row>
    <row r="10" spans="2:10" ht="14.25">
      <c r="B10" s="134"/>
      <c r="C10" s="134"/>
      <c r="D10" s="134"/>
      <c r="E10" s="134"/>
      <c r="F10" s="134"/>
      <c r="G10" s="134"/>
      <c r="H10" s="134"/>
      <c r="J10" t="s">
        <v>0</v>
      </c>
    </row>
    <row r="11" spans="2:8" ht="15" thickBot="1">
      <c r="B11" s="134"/>
      <c r="C11" s="134"/>
      <c r="D11" s="134"/>
      <c r="E11" s="134"/>
      <c r="F11" s="134"/>
      <c r="G11" s="134"/>
      <c r="H11" s="134"/>
    </row>
    <row r="12" spans="2:8" ht="45.75" customHeight="1">
      <c r="B12" s="203" t="s">
        <v>81</v>
      </c>
      <c r="C12" s="204"/>
      <c r="D12" s="204"/>
      <c r="E12" s="204"/>
      <c r="F12" s="204"/>
      <c r="G12" s="204"/>
      <c r="H12" s="205"/>
    </row>
    <row r="13" spans="2:8" ht="50.25" customHeight="1">
      <c r="B13" s="22" t="s">
        <v>44</v>
      </c>
      <c r="C13" s="33" t="s">
        <v>28</v>
      </c>
      <c r="D13" s="33" t="s">
        <v>43</v>
      </c>
      <c r="E13" s="33" t="s">
        <v>29</v>
      </c>
      <c r="F13" s="33" t="s">
        <v>43</v>
      </c>
      <c r="G13" s="33" t="s">
        <v>30</v>
      </c>
      <c r="H13" s="35" t="s">
        <v>31</v>
      </c>
    </row>
    <row r="14" spans="2:8" ht="15">
      <c r="B14" s="10" t="s">
        <v>48</v>
      </c>
      <c r="C14" s="20">
        <v>28</v>
      </c>
      <c r="D14" s="17">
        <f aca="true" t="shared" si="0" ref="D14:D21">C14/C$21</f>
        <v>0.16470588235294117</v>
      </c>
      <c r="E14" s="20">
        <v>14</v>
      </c>
      <c r="F14" s="25">
        <f aca="true" t="shared" si="1" ref="F14:F21">E14/E$21</f>
        <v>0.0319634703196347</v>
      </c>
      <c r="G14" s="20">
        <f aca="true" t="shared" si="2" ref="G14:G21">E14-C14</f>
        <v>-14</v>
      </c>
      <c r="H14" s="18">
        <f>(E14-C14)/ABS(C14)</f>
        <v>-0.5</v>
      </c>
    </row>
    <row r="15" spans="2:8" ht="15">
      <c r="B15" s="10" t="s">
        <v>45</v>
      </c>
      <c r="C15" s="20">
        <v>76</v>
      </c>
      <c r="D15" s="17">
        <f t="shared" si="0"/>
        <v>0.4470588235294118</v>
      </c>
      <c r="E15" s="20">
        <v>19</v>
      </c>
      <c r="F15" s="25">
        <f t="shared" si="1"/>
        <v>0.04337899543378995</v>
      </c>
      <c r="G15" s="20">
        <f t="shared" si="2"/>
        <v>-57</v>
      </c>
      <c r="H15" s="18">
        <f aca="true" t="shared" si="3" ref="H15:H20">(E15-C15)/ABS(C15)</f>
        <v>-0.75</v>
      </c>
    </row>
    <row r="16" spans="2:8" ht="15">
      <c r="B16" s="10" t="s">
        <v>47</v>
      </c>
      <c r="C16" s="20">
        <v>0</v>
      </c>
      <c r="D16" s="17">
        <f t="shared" si="0"/>
        <v>0</v>
      </c>
      <c r="E16" s="20">
        <v>124</v>
      </c>
      <c r="F16" s="25">
        <f t="shared" si="1"/>
        <v>0.2831050228310502</v>
      </c>
      <c r="G16" s="20">
        <f t="shared" si="2"/>
        <v>124</v>
      </c>
      <c r="H16" s="18">
        <v>1</v>
      </c>
    </row>
    <row r="17" spans="2:8" ht="15">
      <c r="B17" s="10" t="s">
        <v>56</v>
      </c>
      <c r="C17" s="20">
        <v>2</v>
      </c>
      <c r="D17" s="17">
        <f t="shared" si="0"/>
        <v>0.011764705882352941</v>
      </c>
      <c r="E17" s="20">
        <v>65</v>
      </c>
      <c r="F17" s="25">
        <f t="shared" si="1"/>
        <v>0.14840182648401826</v>
      </c>
      <c r="G17" s="20">
        <f t="shared" si="2"/>
        <v>63</v>
      </c>
      <c r="H17" s="18">
        <f t="shared" si="3"/>
        <v>31.5</v>
      </c>
    </row>
    <row r="18" spans="2:8" ht="15">
      <c r="B18" s="10" t="s">
        <v>46</v>
      </c>
      <c r="C18" s="20">
        <v>5</v>
      </c>
      <c r="D18" s="17">
        <f t="shared" si="0"/>
        <v>0.029411764705882353</v>
      </c>
      <c r="E18" s="20">
        <v>19</v>
      </c>
      <c r="F18" s="25">
        <f t="shared" si="1"/>
        <v>0.04337899543378995</v>
      </c>
      <c r="G18" s="20">
        <f t="shared" si="2"/>
        <v>14</v>
      </c>
      <c r="H18" s="18">
        <f t="shared" si="3"/>
        <v>2.8</v>
      </c>
    </row>
    <row r="19" spans="2:8" ht="15">
      <c r="B19" s="10" t="s">
        <v>57</v>
      </c>
      <c r="C19" s="20">
        <v>3</v>
      </c>
      <c r="D19" s="17">
        <f t="shared" si="0"/>
        <v>0.01764705882352941</v>
      </c>
      <c r="E19" s="20">
        <v>41</v>
      </c>
      <c r="F19" s="25">
        <f t="shared" si="1"/>
        <v>0.09360730593607305</v>
      </c>
      <c r="G19" s="20">
        <f t="shared" si="2"/>
        <v>38</v>
      </c>
      <c r="H19" s="18">
        <f t="shared" si="3"/>
        <v>12.666666666666666</v>
      </c>
    </row>
    <row r="20" spans="2:8" ht="15">
      <c r="B20" s="10" t="s">
        <v>50</v>
      </c>
      <c r="C20" s="20">
        <v>56</v>
      </c>
      <c r="D20" s="17">
        <f t="shared" si="0"/>
        <v>0.32941176470588235</v>
      </c>
      <c r="E20" s="20">
        <v>156</v>
      </c>
      <c r="F20" s="25">
        <f t="shared" si="1"/>
        <v>0.3561643835616438</v>
      </c>
      <c r="G20" s="20">
        <f t="shared" si="2"/>
        <v>100</v>
      </c>
      <c r="H20" s="18">
        <f t="shared" si="3"/>
        <v>1.7857142857142858</v>
      </c>
    </row>
    <row r="21" spans="2:8" ht="16.5" thickBot="1">
      <c r="B21" s="11" t="s">
        <v>22</v>
      </c>
      <c r="C21" s="15">
        <v>170</v>
      </c>
      <c r="D21" s="12">
        <f t="shared" si="0"/>
        <v>1</v>
      </c>
      <c r="E21" s="23">
        <v>438</v>
      </c>
      <c r="F21" s="144">
        <f t="shared" si="1"/>
        <v>1</v>
      </c>
      <c r="G21" s="23">
        <f t="shared" si="2"/>
        <v>268</v>
      </c>
      <c r="H21" s="14">
        <f>(E21-C21)/ABS(C21)</f>
        <v>1.576470588235294</v>
      </c>
    </row>
    <row r="22" spans="2:8" ht="14.25">
      <c r="B22" s="134"/>
      <c r="C22" s="134"/>
      <c r="D22" s="134"/>
      <c r="E22" s="134"/>
      <c r="F22" s="134"/>
      <c r="G22" s="134"/>
      <c r="H22" s="134"/>
    </row>
    <row r="23" spans="2:8" ht="14.25">
      <c r="B23" s="134"/>
      <c r="C23" s="134"/>
      <c r="D23" s="134"/>
      <c r="E23" s="134"/>
      <c r="F23" s="134"/>
      <c r="G23" s="134"/>
      <c r="H23" s="134"/>
    </row>
    <row r="24" spans="2:8" ht="14.25">
      <c r="B24" s="134"/>
      <c r="C24" s="134"/>
      <c r="D24" s="134"/>
      <c r="E24" s="134"/>
      <c r="F24" s="134"/>
      <c r="G24" s="134"/>
      <c r="H24" s="134"/>
    </row>
    <row r="25" spans="2:8" ht="14.25">
      <c r="B25" s="134"/>
      <c r="C25" s="134"/>
      <c r="D25" s="134"/>
      <c r="E25" s="134"/>
      <c r="F25" s="134"/>
      <c r="G25" s="134"/>
      <c r="H25" s="134"/>
    </row>
    <row r="26" spans="2:8" ht="14.25">
      <c r="B26" s="134"/>
      <c r="C26" s="134"/>
      <c r="D26" s="134"/>
      <c r="E26" s="134"/>
      <c r="F26" s="134"/>
      <c r="G26" s="134"/>
      <c r="H26" s="134"/>
    </row>
    <row r="27" spans="2:8" ht="14.25">
      <c r="B27" s="134"/>
      <c r="C27" s="134"/>
      <c r="D27" s="134"/>
      <c r="E27" s="134"/>
      <c r="F27" s="134"/>
      <c r="G27" s="134"/>
      <c r="H27" s="134"/>
    </row>
    <row r="28" spans="2:8" ht="14.25">
      <c r="B28" s="134"/>
      <c r="C28" s="134"/>
      <c r="D28" s="134"/>
      <c r="E28" s="134"/>
      <c r="F28" s="134"/>
      <c r="G28" s="134"/>
      <c r="H28" s="134"/>
    </row>
    <row r="29" spans="2:8" ht="14.25">
      <c r="B29" s="134"/>
      <c r="C29" s="134"/>
      <c r="D29" s="134"/>
      <c r="E29" s="134"/>
      <c r="F29" s="134"/>
      <c r="G29" s="134"/>
      <c r="H29" s="134"/>
    </row>
    <row r="30" spans="2:8" ht="14.25">
      <c r="B30" s="134"/>
      <c r="C30" s="134"/>
      <c r="D30" s="134"/>
      <c r="E30" s="134"/>
      <c r="F30" s="134"/>
      <c r="G30" s="134"/>
      <c r="H30" s="134"/>
    </row>
    <row r="31" spans="2:8" ht="15" thickBot="1">
      <c r="B31" s="134"/>
      <c r="C31" s="134"/>
      <c r="D31" s="134"/>
      <c r="E31" s="134"/>
      <c r="F31" s="134"/>
      <c r="G31" s="134"/>
      <c r="H31" s="134"/>
    </row>
    <row r="32" spans="2:8" ht="36" customHeight="1">
      <c r="B32" s="203" t="s">
        <v>61</v>
      </c>
      <c r="C32" s="204"/>
      <c r="D32" s="204"/>
      <c r="E32" s="204"/>
      <c r="F32" s="204"/>
      <c r="G32" s="204"/>
      <c r="H32" s="205"/>
    </row>
    <row r="33" spans="2:8" ht="42.75">
      <c r="B33" s="22" t="s">
        <v>44</v>
      </c>
      <c r="C33" s="33" t="s">
        <v>28</v>
      </c>
      <c r="D33" s="33" t="s">
        <v>43</v>
      </c>
      <c r="E33" s="33" t="s">
        <v>29</v>
      </c>
      <c r="F33" s="33" t="s">
        <v>43</v>
      </c>
      <c r="G33" s="33" t="s">
        <v>30</v>
      </c>
      <c r="H33" s="35" t="s">
        <v>31</v>
      </c>
    </row>
    <row r="34" spans="2:8" ht="15">
      <c r="B34" s="10" t="s">
        <v>58</v>
      </c>
      <c r="C34" s="149">
        <v>178</v>
      </c>
      <c r="D34" s="17">
        <f aca="true" t="shared" si="4" ref="D34:D41">C34/C$41</f>
        <v>0.24895104895104894</v>
      </c>
      <c r="E34" s="20">
        <v>41</v>
      </c>
      <c r="F34" s="25">
        <f aca="true" t="shared" si="5" ref="F34:F41">E34/E$41</f>
        <v>0.18061674008810572</v>
      </c>
      <c r="G34" s="20">
        <f aca="true" t="shared" si="6" ref="G34:G41">E34-C34</f>
        <v>-137</v>
      </c>
      <c r="H34" s="18">
        <f aca="true" t="shared" si="7" ref="H34:H41">(E34-C34)/ABS(C34)</f>
        <v>-0.7696629213483146</v>
      </c>
    </row>
    <row r="35" spans="2:8" ht="15">
      <c r="B35" s="10" t="s">
        <v>45</v>
      </c>
      <c r="C35" s="21">
        <v>333</v>
      </c>
      <c r="D35" s="17">
        <f t="shared" si="4"/>
        <v>0.46573426573426574</v>
      </c>
      <c r="E35" s="20">
        <v>2</v>
      </c>
      <c r="F35" s="25">
        <f t="shared" si="5"/>
        <v>0.00881057268722467</v>
      </c>
      <c r="G35" s="20">
        <f t="shared" si="6"/>
        <v>-331</v>
      </c>
      <c r="H35" s="18">
        <f t="shared" si="7"/>
        <v>-0.993993993993994</v>
      </c>
    </row>
    <row r="36" spans="2:8" ht="15">
      <c r="B36" s="10" t="s">
        <v>57</v>
      </c>
      <c r="C36" s="20">
        <v>75</v>
      </c>
      <c r="D36" s="17">
        <f t="shared" si="4"/>
        <v>0.1048951048951049</v>
      </c>
      <c r="E36" s="20">
        <v>106</v>
      </c>
      <c r="F36" s="25">
        <f t="shared" si="5"/>
        <v>0.4669603524229075</v>
      </c>
      <c r="G36" s="20">
        <f t="shared" si="6"/>
        <v>31</v>
      </c>
      <c r="H36" s="18">
        <f t="shared" si="7"/>
        <v>0.41333333333333333</v>
      </c>
    </row>
    <row r="37" spans="2:8" ht="15">
      <c r="B37" s="10" t="s">
        <v>59</v>
      </c>
      <c r="C37" s="20">
        <v>10</v>
      </c>
      <c r="D37" s="17">
        <f t="shared" si="4"/>
        <v>0.013986013986013986</v>
      </c>
      <c r="E37" s="20">
        <v>13</v>
      </c>
      <c r="F37" s="25">
        <f t="shared" si="5"/>
        <v>0.05726872246696035</v>
      </c>
      <c r="G37" s="20">
        <f t="shared" si="6"/>
        <v>3</v>
      </c>
      <c r="H37" s="18">
        <f t="shared" si="7"/>
        <v>0.3</v>
      </c>
    </row>
    <row r="38" spans="2:8" ht="15">
      <c r="B38" s="10" t="s">
        <v>46</v>
      </c>
      <c r="C38" s="21">
        <v>27</v>
      </c>
      <c r="D38" s="17">
        <f t="shared" si="4"/>
        <v>0.03776223776223776</v>
      </c>
      <c r="E38" s="20">
        <v>18</v>
      </c>
      <c r="F38" s="25">
        <f t="shared" si="5"/>
        <v>0.07929515418502203</v>
      </c>
      <c r="G38" s="20">
        <f t="shared" si="6"/>
        <v>-9</v>
      </c>
      <c r="H38" s="18">
        <f t="shared" si="7"/>
        <v>-0.3333333333333333</v>
      </c>
    </row>
    <row r="39" spans="2:8" ht="15">
      <c r="B39" s="10" t="s">
        <v>60</v>
      </c>
      <c r="C39" s="21">
        <v>12</v>
      </c>
      <c r="D39" s="17">
        <f t="shared" si="4"/>
        <v>0.016783216783216783</v>
      </c>
      <c r="E39" s="20">
        <v>9</v>
      </c>
      <c r="F39" s="25">
        <f t="shared" si="5"/>
        <v>0.039647577092511016</v>
      </c>
      <c r="G39" s="20">
        <f t="shared" si="6"/>
        <v>-3</v>
      </c>
      <c r="H39" s="18">
        <f t="shared" si="7"/>
        <v>-0.25</v>
      </c>
    </row>
    <row r="40" spans="2:8" ht="15">
      <c r="B40" s="10" t="s">
        <v>50</v>
      </c>
      <c r="C40" s="20">
        <v>80</v>
      </c>
      <c r="D40" s="17">
        <f t="shared" si="4"/>
        <v>0.11188811188811189</v>
      </c>
      <c r="E40" s="20">
        <v>38</v>
      </c>
      <c r="F40" s="25">
        <f t="shared" si="5"/>
        <v>0.16740088105726872</v>
      </c>
      <c r="G40" s="20">
        <f t="shared" si="6"/>
        <v>-42</v>
      </c>
      <c r="H40" s="18">
        <f t="shared" si="7"/>
        <v>-0.525</v>
      </c>
    </row>
    <row r="41" spans="2:8" ht="15" thickBot="1">
      <c r="B41" s="11" t="s">
        <v>22</v>
      </c>
      <c r="C41" s="23">
        <v>715</v>
      </c>
      <c r="D41" s="12">
        <f t="shared" si="4"/>
        <v>1</v>
      </c>
      <c r="E41" s="23">
        <v>227</v>
      </c>
      <c r="F41" s="144">
        <f t="shared" si="5"/>
        <v>1</v>
      </c>
      <c r="G41" s="23">
        <f t="shared" si="6"/>
        <v>-488</v>
      </c>
      <c r="H41" s="14">
        <f t="shared" si="7"/>
        <v>-0.6825174825174826</v>
      </c>
    </row>
  </sheetData>
  <mergeCells count="3">
    <mergeCell ref="B12:H12"/>
    <mergeCell ref="B4:H4"/>
    <mergeCell ref="B32:H32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4:H29"/>
  <sheetViews>
    <sheetView workbookViewId="0" topLeftCell="A1">
      <selection activeCell="B4" sqref="B4:H4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9.625" style="0" customWidth="1"/>
    <col min="4" max="4" width="10.25390625" style="0" customWidth="1"/>
    <col min="6" max="6" width="10.875" style="0" customWidth="1"/>
    <col min="7" max="7" width="10.125" style="0" customWidth="1"/>
    <col min="8" max="8" width="10.75390625" style="0" customWidth="1"/>
    <col min="9" max="9" width="5.625" style="0" customWidth="1"/>
  </cols>
  <sheetData>
    <row r="4" spans="2:8" ht="39.75" customHeight="1">
      <c r="B4" s="200" t="s">
        <v>82</v>
      </c>
      <c r="C4" s="201"/>
      <c r="D4" s="201"/>
      <c r="E4" s="201"/>
      <c r="F4" s="201"/>
      <c r="G4" s="201"/>
      <c r="H4" s="202"/>
    </row>
    <row r="5" spans="2:8" ht="14.25">
      <c r="B5" s="134"/>
      <c r="C5" s="134"/>
      <c r="D5" s="134"/>
      <c r="E5" s="134"/>
      <c r="F5" s="134"/>
      <c r="G5" s="134"/>
      <c r="H5" s="134"/>
    </row>
    <row r="6" spans="2:8" ht="14.25">
      <c r="B6" s="134"/>
      <c r="C6" s="134"/>
      <c r="D6" s="134"/>
      <c r="E6" s="134"/>
      <c r="F6" s="134"/>
      <c r="G6" s="134"/>
      <c r="H6" s="134"/>
    </row>
    <row r="7" spans="2:8" ht="14.25">
      <c r="B7" s="134"/>
      <c r="C7" s="134"/>
      <c r="D7" s="134"/>
      <c r="E7" s="134"/>
      <c r="F7" s="134"/>
      <c r="G7" s="134"/>
      <c r="H7" s="134"/>
    </row>
    <row r="8" spans="2:8" ht="14.25">
      <c r="B8" s="134"/>
      <c r="C8" s="134"/>
      <c r="D8" s="134"/>
      <c r="E8" s="134"/>
      <c r="F8" s="134"/>
      <c r="G8" s="134"/>
      <c r="H8" s="134"/>
    </row>
    <row r="9" spans="2:8" ht="14.25">
      <c r="B9" s="134"/>
      <c r="C9" s="134"/>
      <c r="D9" s="134"/>
      <c r="E9" s="134"/>
      <c r="F9" s="134"/>
      <c r="G9" s="134"/>
      <c r="H9" s="134"/>
    </row>
    <row r="10" spans="2:8" ht="14.25">
      <c r="B10" s="134"/>
      <c r="C10" s="134"/>
      <c r="D10" s="134"/>
      <c r="E10" s="134"/>
      <c r="F10" s="134"/>
      <c r="G10" s="134"/>
      <c r="H10" s="134"/>
    </row>
    <row r="11" spans="2:8" ht="14.25">
      <c r="B11" s="134"/>
      <c r="C11" s="134"/>
      <c r="D11" s="134"/>
      <c r="E11" s="134"/>
      <c r="F11" s="134"/>
      <c r="G11" s="134"/>
      <c r="H11" s="134"/>
    </row>
    <row r="12" spans="2:8" ht="15" thickBot="1">
      <c r="B12" s="134"/>
      <c r="C12" s="134"/>
      <c r="D12" s="134"/>
      <c r="E12" s="134"/>
      <c r="F12" s="134"/>
      <c r="G12" s="134"/>
      <c r="H12" s="134"/>
    </row>
    <row r="13" spans="2:8" ht="48.75" customHeight="1">
      <c r="B13" s="203" t="s">
        <v>62</v>
      </c>
      <c r="C13" s="204"/>
      <c r="D13" s="204"/>
      <c r="E13" s="204"/>
      <c r="F13" s="204"/>
      <c r="G13" s="204"/>
      <c r="H13" s="205"/>
    </row>
    <row r="14" spans="2:8" ht="53.25" customHeight="1">
      <c r="B14" s="22" t="s">
        <v>44</v>
      </c>
      <c r="C14" s="33" t="s">
        <v>28</v>
      </c>
      <c r="D14" s="33" t="s">
        <v>43</v>
      </c>
      <c r="E14" s="33" t="s">
        <v>29</v>
      </c>
      <c r="F14" s="33" t="s">
        <v>43</v>
      </c>
      <c r="G14" s="33" t="s">
        <v>30</v>
      </c>
      <c r="H14" s="35" t="s">
        <v>31</v>
      </c>
    </row>
    <row r="15" spans="2:8" ht="15">
      <c r="B15" s="10" t="s">
        <v>45</v>
      </c>
      <c r="C15" s="20">
        <v>82</v>
      </c>
      <c r="D15" s="17">
        <f aca="true" t="shared" si="0" ref="D15:D21">C15/C$21</f>
        <v>0.5540540540540541</v>
      </c>
      <c r="E15" s="20">
        <v>178</v>
      </c>
      <c r="F15" s="25">
        <f aca="true" t="shared" si="1" ref="F15:F21">E15/E$21</f>
        <v>0.4708994708994709</v>
      </c>
      <c r="G15" s="20">
        <f aca="true" t="shared" si="2" ref="G15:G21">E15-C15</f>
        <v>96</v>
      </c>
      <c r="H15" s="18">
        <f>(E15-C15)/ABS(C15)</f>
        <v>1.170731707317073</v>
      </c>
    </row>
    <row r="16" spans="2:8" ht="15">
      <c r="B16" s="10" t="s">
        <v>52</v>
      </c>
      <c r="C16" s="20">
        <v>27</v>
      </c>
      <c r="D16" s="17">
        <f t="shared" si="0"/>
        <v>0.18243243243243243</v>
      </c>
      <c r="E16" s="20">
        <v>30</v>
      </c>
      <c r="F16" s="25">
        <f t="shared" si="1"/>
        <v>0.07936507936507936</v>
      </c>
      <c r="G16" s="20">
        <f t="shared" si="2"/>
        <v>3</v>
      </c>
      <c r="H16" s="18">
        <f>(E16-C16)/ABS(C16)</f>
        <v>0.1111111111111111</v>
      </c>
    </row>
    <row r="17" spans="2:8" ht="15">
      <c r="B17" s="10" t="s">
        <v>53</v>
      </c>
      <c r="C17" s="20">
        <v>2</v>
      </c>
      <c r="D17" s="17">
        <f t="shared" si="0"/>
        <v>0.013513513513513514</v>
      </c>
      <c r="E17" s="20">
        <v>57</v>
      </c>
      <c r="F17" s="25">
        <f t="shared" si="1"/>
        <v>0.15079365079365079</v>
      </c>
      <c r="G17" s="20">
        <f t="shared" si="2"/>
        <v>55</v>
      </c>
      <c r="H17" s="18">
        <f>(E17-C17)/ABS(C17)</f>
        <v>27.5</v>
      </c>
    </row>
    <row r="18" spans="2:8" ht="15">
      <c r="B18" s="10" t="s">
        <v>54</v>
      </c>
      <c r="C18" s="21">
        <v>5</v>
      </c>
      <c r="D18" s="17">
        <f t="shared" si="0"/>
        <v>0.033783783783783786</v>
      </c>
      <c r="E18" s="20">
        <v>47</v>
      </c>
      <c r="F18" s="25">
        <f t="shared" si="1"/>
        <v>0.12433862433862433</v>
      </c>
      <c r="G18" s="20">
        <f t="shared" si="2"/>
        <v>42</v>
      </c>
      <c r="H18" s="18">
        <v>1</v>
      </c>
    </row>
    <row r="19" spans="2:8" ht="15">
      <c r="B19" s="10" t="s">
        <v>48</v>
      </c>
      <c r="C19" s="20">
        <v>4</v>
      </c>
      <c r="D19" s="17">
        <f t="shared" si="0"/>
        <v>0.02702702702702703</v>
      </c>
      <c r="E19" s="20">
        <v>0</v>
      </c>
      <c r="F19" s="25">
        <f t="shared" si="1"/>
        <v>0</v>
      </c>
      <c r="G19" s="20">
        <f t="shared" si="2"/>
        <v>-4</v>
      </c>
      <c r="H19" s="18">
        <f>(E19-C19)/ABS(C19)</f>
        <v>-1</v>
      </c>
    </row>
    <row r="20" spans="2:8" ht="15">
      <c r="B20" s="10" t="s">
        <v>50</v>
      </c>
      <c r="C20" s="20">
        <v>28</v>
      </c>
      <c r="D20" s="17">
        <f t="shared" si="0"/>
        <v>0.1891891891891892</v>
      </c>
      <c r="E20" s="20">
        <v>66</v>
      </c>
      <c r="F20" s="25">
        <f t="shared" si="1"/>
        <v>0.1746031746031746</v>
      </c>
      <c r="G20" s="20">
        <f t="shared" si="2"/>
        <v>38</v>
      </c>
      <c r="H20" s="18">
        <f>(E20-C20)/ABS(C20)</f>
        <v>1.3571428571428572</v>
      </c>
    </row>
    <row r="21" spans="2:8" ht="16.5" thickBot="1">
      <c r="B21" s="11" t="s">
        <v>22</v>
      </c>
      <c r="C21" s="15">
        <v>148</v>
      </c>
      <c r="D21" s="12">
        <f t="shared" si="0"/>
        <v>1</v>
      </c>
      <c r="E21" s="23">
        <v>378</v>
      </c>
      <c r="F21" s="144">
        <f t="shared" si="1"/>
        <v>1</v>
      </c>
      <c r="G21" s="23">
        <f t="shared" si="2"/>
        <v>230</v>
      </c>
      <c r="H21" s="14">
        <f>(E21-C21)/ABS(C21)</f>
        <v>1.554054054054054</v>
      </c>
    </row>
    <row r="22" spans="2:8" ht="14.25">
      <c r="B22" s="134"/>
      <c r="C22" s="134"/>
      <c r="D22" s="134"/>
      <c r="E22" s="134"/>
      <c r="F22" s="134"/>
      <c r="G22" s="134"/>
      <c r="H22" s="134"/>
    </row>
    <row r="23" spans="2:8" ht="14.25">
      <c r="B23" s="134"/>
      <c r="C23" s="134"/>
      <c r="D23" s="134"/>
      <c r="E23" s="134"/>
      <c r="F23" s="134"/>
      <c r="G23" s="134"/>
      <c r="H23" s="134"/>
    </row>
    <row r="24" spans="2:8" ht="14.25">
      <c r="B24" s="134"/>
      <c r="C24" s="134"/>
      <c r="D24" s="134"/>
      <c r="E24" s="134"/>
      <c r="F24" s="134"/>
      <c r="G24" s="134"/>
      <c r="H24" s="134"/>
    </row>
    <row r="25" spans="2:8" ht="14.25">
      <c r="B25" s="134"/>
      <c r="C25" s="134"/>
      <c r="D25" s="134"/>
      <c r="E25" s="134"/>
      <c r="F25" s="134"/>
      <c r="G25" s="134"/>
      <c r="H25" s="134"/>
    </row>
    <row r="26" spans="2:8" ht="14.25">
      <c r="B26" s="134"/>
      <c r="C26" s="134"/>
      <c r="D26" s="134"/>
      <c r="E26" s="134"/>
      <c r="F26" s="134"/>
      <c r="G26" s="134"/>
      <c r="H26" s="134"/>
    </row>
    <row r="27" spans="2:8" ht="14.25">
      <c r="B27" s="134"/>
      <c r="C27" s="134"/>
      <c r="D27" s="134"/>
      <c r="E27" s="134"/>
      <c r="F27" s="134"/>
      <c r="G27" s="134"/>
      <c r="H27" s="134"/>
    </row>
    <row r="28" spans="2:8" ht="14.25">
      <c r="B28" s="134"/>
      <c r="C28" s="134"/>
      <c r="D28" s="134"/>
      <c r="E28" s="134"/>
      <c r="F28" s="134"/>
      <c r="G28" s="134"/>
      <c r="H28" s="134"/>
    </row>
    <row r="29" spans="2:8" ht="14.25">
      <c r="B29" s="134"/>
      <c r="C29" s="134"/>
      <c r="D29" s="134"/>
      <c r="E29" s="134"/>
      <c r="F29" s="134"/>
      <c r="G29" s="134"/>
      <c r="H29" s="134"/>
    </row>
  </sheetData>
  <mergeCells count="2">
    <mergeCell ref="B13:H13"/>
    <mergeCell ref="B4:H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J24"/>
  <sheetViews>
    <sheetView workbookViewId="0" topLeftCell="A1">
      <selection activeCell="H14" sqref="H14"/>
    </sheetView>
  </sheetViews>
  <sheetFormatPr defaultColWidth="9.00390625" defaultRowHeight="12.75"/>
  <cols>
    <col min="1" max="1" width="12.375" style="0" customWidth="1"/>
    <col min="2" max="2" width="28.25390625" style="0" customWidth="1"/>
    <col min="3" max="3" width="13.75390625" style="0" customWidth="1"/>
    <col min="4" max="4" width="14.00390625" style="0" customWidth="1"/>
    <col min="5" max="5" width="10.625" style="0" customWidth="1"/>
    <col min="6" max="6" width="11.875" style="0" customWidth="1"/>
    <col min="7" max="7" width="11.375" style="0" customWidth="1"/>
    <col min="8" max="8" width="9.25390625" style="0" customWidth="1"/>
    <col min="10" max="10" width="5.25390625" style="0" customWidth="1"/>
  </cols>
  <sheetData>
    <row r="4" spans="1:9" ht="21" customHeight="1">
      <c r="A4" s="83"/>
      <c r="B4" s="190" t="s">
        <v>63</v>
      </c>
      <c r="C4" s="191"/>
      <c r="D4" s="191"/>
      <c r="E4" s="191"/>
      <c r="F4" s="192"/>
      <c r="G4" s="83"/>
      <c r="H4" s="39"/>
      <c r="I4" s="39"/>
    </row>
    <row r="5" spans="1:10" ht="18" customHeight="1">
      <c r="A5" s="84"/>
      <c r="B5" s="184" t="s">
        <v>4</v>
      </c>
      <c r="C5" s="194"/>
      <c r="D5" s="194"/>
      <c r="E5" s="194"/>
      <c r="F5" s="175"/>
      <c r="G5" s="84"/>
      <c r="H5" s="38"/>
      <c r="I5" s="38"/>
      <c r="J5" s="2"/>
    </row>
    <row r="6" spans="1:8" ht="15">
      <c r="A6" s="40"/>
      <c r="B6" s="40"/>
      <c r="C6" s="40"/>
      <c r="D6" s="40"/>
      <c r="E6" s="40"/>
      <c r="F6" s="40"/>
      <c r="G6" s="40"/>
      <c r="H6" s="134"/>
    </row>
    <row r="7" spans="1:7" ht="15">
      <c r="A7" s="40"/>
      <c r="B7" s="40"/>
      <c r="C7" s="40"/>
      <c r="D7" s="40"/>
      <c r="E7" s="40"/>
      <c r="F7" s="40"/>
      <c r="G7" s="40"/>
    </row>
    <row r="8" spans="1:7" ht="15">
      <c r="A8" s="40"/>
      <c r="B8" s="40"/>
      <c r="C8" s="40"/>
      <c r="D8" s="40"/>
      <c r="E8" s="40"/>
      <c r="F8" s="40"/>
      <c r="G8" s="40"/>
    </row>
    <row r="9" spans="1:7" ht="15">
      <c r="A9" s="40"/>
      <c r="B9" s="40"/>
      <c r="C9" s="40"/>
      <c r="D9" s="40"/>
      <c r="E9" s="40"/>
      <c r="F9" s="40"/>
      <c r="G9" s="40"/>
    </row>
    <row r="10" spans="1:7" ht="15">
      <c r="A10" s="40"/>
      <c r="B10" s="40"/>
      <c r="C10" s="40"/>
      <c r="D10" s="40"/>
      <c r="E10" s="40"/>
      <c r="F10" s="40"/>
      <c r="G10" s="40"/>
    </row>
    <row r="11" spans="1:7" ht="15">
      <c r="A11" s="40"/>
      <c r="B11" s="40"/>
      <c r="C11" s="40"/>
      <c r="D11" s="40"/>
      <c r="E11" s="40"/>
      <c r="F11" s="40"/>
      <c r="G11" s="40"/>
    </row>
    <row r="12" spans="1:7" ht="15">
      <c r="A12" s="40"/>
      <c r="B12" s="40"/>
      <c r="C12" s="40"/>
      <c r="D12" s="40"/>
      <c r="E12" s="40"/>
      <c r="F12" s="40"/>
      <c r="G12" s="40"/>
    </row>
    <row r="13" spans="1:7" ht="15.75" thickBot="1">
      <c r="A13" s="40"/>
      <c r="B13" s="40"/>
      <c r="C13" s="40"/>
      <c r="D13" s="40"/>
      <c r="E13" s="40"/>
      <c r="F13" s="40"/>
      <c r="G13" s="40"/>
    </row>
    <row r="14" spans="1:7" ht="29.25" customHeight="1">
      <c r="A14" s="40"/>
      <c r="B14" s="85"/>
      <c r="C14" s="67" t="s">
        <v>28</v>
      </c>
      <c r="D14" s="67" t="s">
        <v>29</v>
      </c>
      <c r="E14" s="86" t="s">
        <v>30</v>
      </c>
      <c r="F14" s="87" t="s">
        <v>31</v>
      </c>
      <c r="G14" s="40"/>
    </row>
    <row r="15" spans="1:7" ht="32.25" customHeight="1">
      <c r="A15" s="40"/>
      <c r="B15" s="88" t="s">
        <v>64</v>
      </c>
      <c r="C15" s="32">
        <v>33549</v>
      </c>
      <c r="D15" s="32">
        <v>7182</v>
      </c>
      <c r="E15" s="54">
        <f>D15-C15</f>
        <v>-26367</v>
      </c>
      <c r="F15" s="18">
        <f>(D15-C15)/ABS(C15)</f>
        <v>-0.7859250648305464</v>
      </c>
      <c r="G15" s="40"/>
    </row>
    <row r="16" spans="1:7" ht="22.5" customHeight="1">
      <c r="A16" s="40"/>
      <c r="B16" s="89" t="s">
        <v>65</v>
      </c>
      <c r="C16" s="32">
        <v>23489</v>
      </c>
      <c r="D16" s="20">
        <v>150</v>
      </c>
      <c r="E16" s="54">
        <f>D16-C16</f>
        <v>-23339</v>
      </c>
      <c r="F16" s="18">
        <f>(D16-C16)/ABS(C16)</f>
        <v>-0.993614032100132</v>
      </c>
      <c r="G16" s="40"/>
    </row>
    <row r="17" spans="1:7" ht="21.75" customHeight="1">
      <c r="A17" s="40"/>
      <c r="B17" s="90" t="s">
        <v>66</v>
      </c>
      <c r="C17" s="32">
        <v>10060</v>
      </c>
      <c r="D17" s="32">
        <v>7032</v>
      </c>
      <c r="E17" s="54">
        <f>D17-C17</f>
        <v>-3028</v>
      </c>
      <c r="F17" s="18">
        <f>(D17-C17)/ABS(C17)</f>
        <v>-0.30099403578528827</v>
      </c>
      <c r="G17" s="40"/>
    </row>
    <row r="18" spans="1:7" ht="58.5" customHeight="1">
      <c r="A18" s="40"/>
      <c r="B18" s="91" t="s">
        <v>67</v>
      </c>
      <c r="C18" s="25">
        <v>0.7001</v>
      </c>
      <c r="D18" s="25">
        <v>0.0209</v>
      </c>
      <c r="E18" s="92"/>
      <c r="F18" s="92"/>
      <c r="G18" s="40"/>
    </row>
    <row r="19" spans="1:7" ht="62.25" customHeight="1" thickBot="1">
      <c r="A19" s="40"/>
      <c r="B19" s="93" t="s">
        <v>68</v>
      </c>
      <c r="C19" s="64">
        <v>0.2999</v>
      </c>
      <c r="D19" s="64">
        <v>0.9791</v>
      </c>
      <c r="E19" s="94"/>
      <c r="F19" s="92"/>
      <c r="G19" s="40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</sheetData>
  <mergeCells count="2">
    <mergeCell ref="B4:F4"/>
    <mergeCell ref="B5:F5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l12z92nf</dc:creator>
  <cp:keywords/>
  <dc:description/>
  <cp:lastModifiedBy>Mester Dávid</cp:lastModifiedBy>
  <cp:lastPrinted>2016-04-19T12:49:35Z</cp:lastPrinted>
  <dcterms:created xsi:type="dcterms:W3CDTF">2003-11-27T11:23:38Z</dcterms:created>
  <dcterms:modified xsi:type="dcterms:W3CDTF">2016-04-20T06:43:19Z</dcterms:modified>
  <cp:category/>
  <cp:version/>
  <cp:contentType/>
  <cp:contentStatus/>
</cp:coreProperties>
</file>