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715" windowHeight="3900" tabRatio="707" activeTab="1"/>
  </bookViews>
  <sheets>
    <sheet name="0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</sheets>
  <externalReferences>
    <externalReference r:id="rId15"/>
  </externalReferences>
  <definedNames>
    <definedName name="_xlnm.Print_Area" localSheetId="0">'0'!$A$1:$J$51</definedName>
    <definedName name="_xlnm.Print_Area" localSheetId="1">'1'!$A$1:$D$57</definedName>
    <definedName name="_xlnm.Print_Area" localSheetId="10">'10'!$A$1:$G$46</definedName>
    <definedName name="_xlnm.Print_Area" localSheetId="11">'11'!$A$1:$F$53</definedName>
    <definedName name="_xlnm.Print_Area" localSheetId="2">'2'!$B$1:$I$19</definedName>
    <definedName name="_xlnm.Print_Area" localSheetId="3">'3'!$A$1:$G$46</definedName>
    <definedName name="_xlnm.Print_Area" localSheetId="4">'4'!$A$1:$I$55</definedName>
    <definedName name="_xlnm.Print_Area" localSheetId="5">'5'!$A$1:$I$37</definedName>
    <definedName name="_xlnm.Print_Area" localSheetId="6">'6'!$A$1:$I$50</definedName>
    <definedName name="_xlnm.Print_Area" localSheetId="7">'7'!$A$1:$I$29</definedName>
    <definedName name="_xlnm.Print_Area" localSheetId="8">'8'!$A$1:$G$55</definedName>
    <definedName name="_xlnm.Print_Area" localSheetId="9">'9'!$A$1:$E$41</definedName>
  </definedNames>
  <calcPr fullCalcOnLoad="1"/>
</workbook>
</file>

<file path=xl/sharedStrings.xml><?xml version="1.0" encoding="utf-8"?>
<sst xmlns="http://schemas.openxmlformats.org/spreadsheetml/2006/main" count="207" uniqueCount="90">
  <si>
    <t>Összesen</t>
  </si>
  <si>
    <t>Európán kívüli</t>
  </si>
  <si>
    <t>Állampolgárság</t>
  </si>
  <si>
    <t>román</t>
  </si>
  <si>
    <t>afgán</t>
  </si>
  <si>
    <t>egyéb</t>
  </si>
  <si>
    <t xml:space="preserve"> </t>
  </si>
  <si>
    <t xml:space="preserve">  </t>
  </si>
  <si>
    <t>Európai</t>
  </si>
  <si>
    <t>Tartózkodási engedély</t>
  </si>
  <si>
    <t>Bevándorlási és Állampolgársági Hivatal</t>
  </si>
  <si>
    <t>Statisztikák</t>
  </si>
  <si>
    <t>Regisztrációs igazolás</t>
  </si>
  <si>
    <t>Állandó tartózkodási kártya</t>
  </si>
  <si>
    <t>szerb</t>
  </si>
  <si>
    <t>Státusz megnevezése</t>
  </si>
  <si>
    <t>EK letelepedési engedély</t>
  </si>
  <si>
    <t>Nemzeti letelepedési engedély</t>
  </si>
  <si>
    <t>Ideiglenes letelepedési engedély</t>
  </si>
  <si>
    <t>Benyújtott kérelmek száma</t>
  </si>
  <si>
    <t>EGT állampolgár harmadik ország állampolgárságával rendelkező családtagja</t>
  </si>
  <si>
    <t>Magyar állampolgár harmadik ország állampolgárságával rendelkező családtagja</t>
  </si>
  <si>
    <t>A Magyarországra érkezett menedékkérők számának alakulása</t>
  </si>
  <si>
    <t>koszovói</t>
  </si>
  <si>
    <t>összesen</t>
  </si>
  <si>
    <t>török</t>
  </si>
  <si>
    <t>A 2007. évi I. törvény (Szmtv.) alapján benyújtott tartózkodási kérelmek száma</t>
  </si>
  <si>
    <t>Változás</t>
  </si>
  <si>
    <t>Változás %-ban</t>
  </si>
  <si>
    <t>A tartózkodás célja</t>
  </si>
  <si>
    <t>Családi együttélés</t>
  </si>
  <si>
    <t>Keresőtevékenység</t>
  </si>
  <si>
    <t>Tanulmányok folytatása</t>
  </si>
  <si>
    <t>Egyéb cél</t>
  </si>
  <si>
    <t>Hivatalos</t>
  </si>
  <si>
    <t>Összes kérelem %-ban</t>
  </si>
  <si>
    <t>Egyéb tartózkodási célok</t>
  </si>
  <si>
    <t>pakisztáni</t>
  </si>
  <si>
    <t>Idegenrendészeti hatóság által elrendelt kiutasítások                                                                     főbb állampolgárság</t>
  </si>
  <si>
    <t xml:space="preserve">Idegenrendészeti őrizet elrendelése                                                                                                                            főbb  állampolgárság </t>
  </si>
  <si>
    <t xml:space="preserve">Kijelölt helyen való tartózkodás elrendelése                                                                                               főbb állampolgárság </t>
  </si>
  <si>
    <t>Kitoloncolás                                                                                                                                                         főbb állampolgárság szerint</t>
  </si>
  <si>
    <t xml:space="preserve">Változás </t>
  </si>
  <si>
    <t>Változás 
%-ban</t>
  </si>
  <si>
    <t>Regisztrált menedékkérők 
száma összesen</t>
  </si>
  <si>
    <t>Európaiak száma az összes 
menedékkérő %-ában</t>
  </si>
  <si>
    <t>Európán kívüliek száma az összes menedékkérő %-ában</t>
  </si>
  <si>
    <t>albán</t>
  </si>
  <si>
    <t>Nemzeti tartózkodási engedély</t>
  </si>
  <si>
    <t>Összes eset %-ában</t>
  </si>
  <si>
    <t>Összesen:</t>
  </si>
  <si>
    <t>Menekültként személyi 
igazolvánnyal rendelkező**</t>
  </si>
  <si>
    <t>Oltalmazottként személyi
igazolvánnyal rendelkező**</t>
  </si>
  <si>
    <t xml:space="preserve">A 2007. évi II. törvény (Harmtv.) alapján három hónapot meghaladó tartózkodást, illetve letelepedést biztosító kérelmek száma </t>
  </si>
  <si>
    <t>Menenekültügyi őrizet elrendelése</t>
  </si>
  <si>
    <t>iraki</t>
  </si>
  <si>
    <t>szír</t>
  </si>
  <si>
    <t>Engedélytípusok</t>
  </si>
  <si>
    <t>menekültként elismerés</t>
  </si>
  <si>
    <t>oltalmazottként elismerés</t>
  </si>
  <si>
    <t>megszüntetés</t>
  </si>
  <si>
    <t>elutasítás</t>
  </si>
  <si>
    <t>BÁH által kiállított bevándorlási engedély</t>
  </si>
  <si>
    <t xml:space="preserve">A menekültügyi hatóság által meghozott döntések </t>
  </si>
  <si>
    <t>Bíróság által elrendelt kiutasítások                                                                                                                                                                                     főbb állampolgárság</t>
  </si>
  <si>
    <t>Befogadott ***</t>
  </si>
  <si>
    <t>BÁH által kiállított letelepedési engedély</t>
  </si>
  <si>
    <t>befogadottkénti elismerés</t>
  </si>
  <si>
    <t>**KEKKH- adatai, 12.31-i állapot</t>
  </si>
  <si>
    <t>Magyarország által kiállított  tartózkodásra jogosító érvényes engedéllyel rendelkezők száma</t>
  </si>
  <si>
    <t>marokkói</t>
  </si>
  <si>
    <t>eritreai</t>
  </si>
  <si>
    <t>szomáliai</t>
  </si>
  <si>
    <t>***12.31-i állapot</t>
  </si>
  <si>
    <t>2016.02.29-i állapot</t>
  </si>
  <si>
    <t>2016. február 29-i állapot szerint</t>
  </si>
  <si>
    <t>2015. I-II. hónap  -  2016. I-II. hónap</t>
  </si>
  <si>
    <t>2015. I-II.
hónap</t>
  </si>
  <si>
    <t>2016. I-II.
hónap</t>
  </si>
  <si>
    <t>2015. I-II. hónap - 2016. I-II. hónap</t>
  </si>
  <si>
    <t xml:space="preserve"> A Harmtv. alapján tartózkodási jogosultságot kérelmezők számának alakulása
 főbb tartózkodási célok szerint 
2015. I-II. hónap  -  2016. I-II. hónap</t>
  </si>
  <si>
    <t>2015. I-II. hónap</t>
  </si>
  <si>
    <t>2016. I-II. hónap</t>
  </si>
  <si>
    <t>Kényszerintézkedési statisztikai adatok I.                                                                                                                                     2015. I-II. hónap  -  2016. I-II. hónap</t>
  </si>
  <si>
    <t>Kényszerintézkedési statisztikai adatok  II.                                                                                                                                       2015. I-II. hónap  -  2016. I-II. hónap</t>
  </si>
  <si>
    <t>algériai</t>
  </si>
  <si>
    <t>Menedékjog iránti kérelmek számának alakulása I.
 főbb állampolgárság szerint 
2016. I-II. hónap</t>
  </si>
  <si>
    <t>Menekültügyi hatóság által meghozott döntések
2015. I-II. hónap  -  2016. I-II. hónap</t>
  </si>
  <si>
    <t>Menekültügyi őrizet elrendelések száma főbb állampolgárságonként 
2015. I-II. hónap  -  2016. I-II. hónap</t>
  </si>
  <si>
    <t>Kényszerintézkedési statisztikai adatok  III.                                                                                                                                        2015. I-II. hónap  -  2016. I-II. hónap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</si>
</sst>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_ \f\ő"/>
    <numFmt numFmtId="174" formatCode="_-* #,##0.0\ _F_t_-;\-* #,##0.0\ _F_t_-;_-* &quot;-&quot;??\ _F_t_-;_-@_-"/>
    <numFmt numFmtId="175" formatCode="_-* #,##0\ _F_t_-;\-* #,##0\ _F_t_-;_-* &quot;-&quot;??\ _F_t_-;_-@_-"/>
    <numFmt numFmtId="176" formatCode="yyyy"/>
    <numFmt numFmtId="177" formatCode="#,##0.00\ &quot;Ft&quot;"/>
    <numFmt numFmtId="178" formatCode="#,##0.0"/>
    <numFmt numFmtId="179" formatCode="\+0%"/>
    <numFmt numFmtId="180" formatCode="&quot;Igen&quot;;&quot;Igen&quot;;&quot;Nem&quot;"/>
    <numFmt numFmtId="181" formatCode="&quot;Igaz&quot;;&quot;Igaz&quot;;&quot;Hamis&quot;"/>
    <numFmt numFmtId="182" formatCode="&quot;Be&quot;;&quot;Be&quot;;&quot;Ki&quot;"/>
  </numFmts>
  <fonts count="60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9"/>
      <name val="Times New Roman"/>
      <family val="1"/>
    </font>
    <font>
      <sz val="12"/>
      <name val="Arial"/>
      <family val="0"/>
    </font>
    <font>
      <b/>
      <sz val="22"/>
      <name val="Times New Roman"/>
      <family val="1"/>
    </font>
    <font>
      <sz val="8"/>
      <name val="Arial CE"/>
      <family val="0"/>
    </font>
    <font>
      <b/>
      <sz val="11"/>
      <name val="Arial CE"/>
      <family val="2"/>
    </font>
    <font>
      <sz val="11"/>
      <name val="Arial CE"/>
      <family val="0"/>
    </font>
    <font>
      <b/>
      <sz val="26"/>
      <name val="Times New Roman"/>
      <family val="1"/>
    </font>
    <font>
      <sz val="26"/>
      <name val="Arial CE"/>
      <family val="0"/>
    </font>
    <font>
      <b/>
      <sz val="24"/>
      <name val="Times New Roman"/>
      <family val="1"/>
    </font>
    <font>
      <b/>
      <sz val="8.75"/>
      <name val="Times New Roman"/>
      <family val="1"/>
    </font>
    <font>
      <b/>
      <sz val="9.75"/>
      <name val="Arial"/>
      <family val="2"/>
    </font>
    <font>
      <sz val="11"/>
      <name val="Times New Roman CE"/>
      <family val="1"/>
    </font>
    <font>
      <sz val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8.25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9.25"/>
      <name val="Arial"/>
      <family val="0"/>
    </font>
    <font>
      <sz val="19.5"/>
      <name val="Arial"/>
      <family val="0"/>
    </font>
    <font>
      <sz val="1.5"/>
      <name val="Arial"/>
      <family val="0"/>
    </font>
    <font>
      <sz val="1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8.5"/>
      <name val="Times New Roman"/>
      <family val="1"/>
    </font>
    <font>
      <b/>
      <sz val="10"/>
      <name val="Times New Roman"/>
      <family val="1"/>
    </font>
    <font>
      <b/>
      <sz val="8.2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 CE"/>
      <family val="1"/>
    </font>
    <font>
      <b/>
      <i/>
      <sz val="12"/>
      <name val="Times New Roman CE"/>
      <family val="0"/>
    </font>
    <font>
      <sz val="9.75"/>
      <name val="Arial"/>
      <family val="0"/>
    </font>
    <font>
      <b/>
      <sz val="10.75"/>
      <name val="Times New Roman"/>
      <family val="1"/>
    </font>
    <font>
      <b/>
      <sz val="10"/>
      <name val="Arial"/>
      <family val="2"/>
    </font>
    <font>
      <sz val="11"/>
      <name val="Arial"/>
      <family val="0"/>
    </font>
    <font>
      <b/>
      <sz val="12"/>
      <name val="Times New Roman CE"/>
      <family val="0"/>
    </font>
    <font>
      <sz val="12"/>
      <name val="Arial CE"/>
      <family val="2"/>
    </font>
    <font>
      <b/>
      <sz val="8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17" borderId="7" applyNumberFormat="0" applyFont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42" fillId="4" borderId="0" applyNumberFormat="0" applyBorder="0" applyAlignment="0" applyProtection="0"/>
    <xf numFmtId="0" fontId="43" fillId="22" borderId="8" applyNumberFormat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" borderId="0" applyNumberFormat="0" applyBorder="0" applyAlignment="0" applyProtection="0"/>
    <xf numFmtId="0" fontId="47" fillId="23" borderId="0" applyNumberFormat="0" applyBorder="0" applyAlignment="0" applyProtection="0"/>
    <xf numFmtId="0" fontId="48" fillId="22" borderId="1" applyNumberFormat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5" fillId="0" borderId="0" xfId="56" applyFont="1">
      <alignment/>
      <protection/>
    </xf>
    <xf numFmtId="3" fontId="0" fillId="0" borderId="0" xfId="0" applyNumberFormat="1" applyAlignment="1">
      <alignment/>
    </xf>
    <xf numFmtId="0" fontId="20" fillId="7" borderId="1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5" fillId="0" borderId="0" xfId="0" applyFont="1" applyAlignment="1">
      <alignment/>
    </xf>
    <xf numFmtId="0" fontId="18" fillId="7" borderId="10" xfId="0" applyFont="1" applyFill="1" applyBorder="1" applyAlignment="1">
      <alignment/>
    </xf>
    <xf numFmtId="0" fontId="18" fillId="23" borderId="11" xfId="0" applyFont="1" applyFill="1" applyBorder="1" applyAlignment="1">
      <alignment/>
    </xf>
    <xf numFmtId="10" fontId="18" fillId="23" borderId="12" xfId="0" applyNumberFormat="1" applyFont="1" applyFill="1" applyBorder="1" applyAlignment="1">
      <alignment/>
    </xf>
    <xf numFmtId="0" fontId="18" fillId="23" borderId="12" xfId="0" applyFont="1" applyFill="1" applyBorder="1" applyAlignment="1">
      <alignment/>
    </xf>
    <xf numFmtId="10" fontId="18" fillId="23" borderId="13" xfId="0" applyNumberFormat="1" applyFont="1" applyFill="1" applyBorder="1" applyAlignment="1">
      <alignment/>
    </xf>
    <xf numFmtId="0" fontId="20" fillId="23" borderId="12" xfId="0" applyFont="1" applyFill="1" applyBorder="1" applyAlignment="1">
      <alignment horizontal="center"/>
    </xf>
    <xf numFmtId="0" fontId="22" fillId="0" borderId="14" xfId="0" applyFont="1" applyBorder="1" applyAlignment="1">
      <alignment/>
    </xf>
    <xf numFmtId="10" fontId="22" fillId="0" borderId="14" xfId="0" applyNumberFormat="1" applyFont="1" applyBorder="1" applyAlignment="1">
      <alignment/>
    </xf>
    <xf numFmtId="10" fontId="22" fillId="0" borderId="15" xfId="0" applyNumberFormat="1" applyFont="1" applyBorder="1" applyAlignment="1">
      <alignment/>
    </xf>
    <xf numFmtId="0" fontId="20" fillId="7" borderId="10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18" fillId="7" borderId="10" xfId="0" applyFont="1" applyFill="1" applyBorder="1" applyAlignment="1">
      <alignment horizontal="center" vertical="center"/>
    </xf>
    <xf numFmtId="0" fontId="18" fillId="23" borderId="12" xfId="0" applyFont="1" applyFill="1" applyBorder="1" applyAlignment="1">
      <alignment horizontal="center"/>
    </xf>
    <xf numFmtId="0" fontId="20" fillId="7" borderId="16" xfId="0" applyFont="1" applyFill="1" applyBorder="1" applyAlignment="1">
      <alignment/>
    </xf>
    <xf numFmtId="10" fontId="22" fillId="0" borderId="14" xfId="0" applyNumberFormat="1" applyFont="1" applyBorder="1" applyAlignment="1">
      <alignment horizontal="center"/>
    </xf>
    <xf numFmtId="0" fontId="22" fillId="0" borderId="14" xfId="0" applyFont="1" applyBorder="1" applyAlignment="1">
      <alignment/>
    </xf>
    <xf numFmtId="10" fontId="22" fillId="0" borderId="15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 vertical="center"/>
    </xf>
    <xf numFmtId="10" fontId="22" fillId="0" borderId="14" xfId="0" applyNumberFormat="1" applyFont="1" applyBorder="1" applyAlignment="1">
      <alignment horizontal="center" vertical="center"/>
    </xf>
    <xf numFmtId="10" fontId="22" fillId="0" borderId="15" xfId="0" applyNumberFormat="1" applyFont="1" applyBorder="1" applyAlignment="1">
      <alignment horizontal="center" vertical="center"/>
    </xf>
    <xf numFmtId="10" fontId="21" fillId="0" borderId="15" xfId="0" applyNumberFormat="1" applyFont="1" applyBorder="1" applyAlignment="1">
      <alignment/>
    </xf>
    <xf numFmtId="3" fontId="22" fillId="0" borderId="14" xfId="0" applyNumberFormat="1" applyFont="1" applyBorder="1" applyAlignment="1">
      <alignment horizontal="center"/>
    </xf>
    <xf numFmtId="0" fontId="18" fillId="4" borderId="14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 wrapText="1"/>
    </xf>
    <xf numFmtId="3" fontId="22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17" fillId="0" borderId="0" xfId="0" applyFont="1" applyAlignment="1">
      <alignment/>
    </xf>
    <xf numFmtId="0" fontId="18" fillId="24" borderId="18" xfId="0" applyFont="1" applyFill="1" applyBorder="1" applyAlignment="1">
      <alignment horizontal="center" vertical="center"/>
    </xf>
    <xf numFmtId="0" fontId="18" fillId="24" borderId="19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3" fontId="18" fillId="23" borderId="18" xfId="0" applyNumberFormat="1" applyFont="1" applyFill="1" applyBorder="1" applyAlignment="1">
      <alignment horizontal="center"/>
    </xf>
    <xf numFmtId="3" fontId="22" fillId="0" borderId="22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10" fontId="18" fillId="23" borderId="19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3" fontId="22" fillId="0" borderId="14" xfId="0" applyNumberFormat="1" applyFont="1" applyBorder="1" applyAlignment="1">
      <alignment/>
    </xf>
    <xf numFmtId="10" fontId="22" fillId="0" borderId="17" xfId="0" applyNumberFormat="1" applyFont="1" applyBorder="1" applyAlignment="1">
      <alignment/>
    </xf>
    <xf numFmtId="10" fontId="22" fillId="0" borderId="23" xfId="0" applyNumberFormat="1" applyFont="1" applyBorder="1" applyAlignment="1">
      <alignment/>
    </xf>
    <xf numFmtId="0" fontId="20" fillId="23" borderId="24" xfId="0" applyFont="1" applyFill="1" applyBorder="1" applyAlignment="1">
      <alignment/>
    </xf>
    <xf numFmtId="3" fontId="20" fillId="23" borderId="18" xfId="0" applyNumberFormat="1" applyFont="1" applyFill="1" applyBorder="1" applyAlignment="1">
      <alignment horizontal="center"/>
    </xf>
    <xf numFmtId="10" fontId="20" fillId="23" borderId="18" xfId="0" applyNumberFormat="1" applyFont="1" applyFill="1" applyBorder="1" applyAlignment="1">
      <alignment/>
    </xf>
    <xf numFmtId="0" fontId="18" fillId="23" borderId="12" xfId="0" applyFont="1" applyFill="1" applyBorder="1" applyAlignment="1">
      <alignment/>
    </xf>
    <xf numFmtId="10" fontId="18" fillId="23" borderId="13" xfId="0" applyNumberFormat="1" applyFont="1" applyFill="1" applyBorder="1" applyAlignment="1">
      <alignment horizontal="center"/>
    </xf>
    <xf numFmtId="10" fontId="18" fillId="23" borderId="13" xfId="0" applyNumberFormat="1" applyFont="1" applyFill="1" applyBorder="1" applyAlignment="1">
      <alignment horizontal="center" vertical="center"/>
    </xf>
    <xf numFmtId="0" fontId="18" fillId="24" borderId="25" xfId="0" applyFont="1" applyFill="1" applyBorder="1" applyAlignment="1">
      <alignment horizontal="center" vertical="center"/>
    </xf>
    <xf numFmtId="10" fontId="22" fillId="0" borderId="12" xfId="0" applyNumberFormat="1" applyFont="1" applyBorder="1" applyAlignment="1">
      <alignment horizontal="center"/>
    </xf>
    <xf numFmtId="3" fontId="22" fillId="0" borderId="26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18" fillId="24" borderId="26" xfId="0" applyFont="1" applyFill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center"/>
    </xf>
    <xf numFmtId="0" fontId="18" fillId="24" borderId="18" xfId="0" applyFont="1" applyFill="1" applyBorder="1" applyAlignment="1">
      <alignment horizontal="center" vertical="center" wrapText="1"/>
    </xf>
    <xf numFmtId="3" fontId="22" fillId="0" borderId="27" xfId="0" applyNumberFormat="1" applyFont="1" applyBorder="1" applyAlignment="1">
      <alignment horizontal="center"/>
    </xf>
    <xf numFmtId="3" fontId="18" fillId="24" borderId="18" xfId="0" applyNumberFormat="1" applyFont="1" applyFill="1" applyBorder="1" applyAlignment="1">
      <alignment horizontal="center"/>
    </xf>
    <xf numFmtId="10" fontId="22" fillId="0" borderId="28" xfId="0" applyNumberFormat="1" applyFont="1" applyBorder="1" applyAlignment="1">
      <alignment/>
    </xf>
    <xf numFmtId="0" fontId="22" fillId="0" borderId="21" xfId="0" applyFont="1" applyBorder="1" applyAlignment="1">
      <alignment wrapText="1"/>
    </xf>
    <xf numFmtId="0" fontId="22" fillId="0" borderId="29" xfId="0" applyFont="1" applyBorder="1" applyAlignment="1">
      <alignment wrapText="1"/>
    </xf>
    <xf numFmtId="10" fontId="22" fillId="0" borderId="30" xfId="0" applyNumberFormat="1" applyFont="1" applyBorder="1" applyAlignment="1">
      <alignment/>
    </xf>
    <xf numFmtId="0" fontId="22" fillId="0" borderId="25" xfId="0" applyFont="1" applyBorder="1" applyAlignment="1">
      <alignment/>
    </xf>
    <xf numFmtId="0" fontId="18" fillId="24" borderId="31" xfId="0" applyFont="1" applyFill="1" applyBorder="1" applyAlignment="1">
      <alignment horizontal="center" vertical="center"/>
    </xf>
    <xf numFmtId="10" fontId="22" fillId="0" borderId="32" xfId="0" applyNumberFormat="1" applyFont="1" applyBorder="1" applyAlignment="1">
      <alignment horizontal="center"/>
    </xf>
    <xf numFmtId="10" fontId="22" fillId="0" borderId="13" xfId="0" applyNumberFormat="1" applyFont="1" applyBorder="1" applyAlignment="1">
      <alignment horizontal="center"/>
    </xf>
    <xf numFmtId="0" fontId="18" fillId="23" borderId="25" xfId="0" applyFont="1" applyFill="1" applyBorder="1" applyAlignment="1">
      <alignment/>
    </xf>
    <xf numFmtId="3" fontId="18" fillId="23" borderId="33" xfId="0" applyNumberFormat="1" applyFont="1" applyFill="1" applyBorder="1" applyAlignment="1">
      <alignment horizontal="center"/>
    </xf>
    <xf numFmtId="10" fontId="18" fillId="23" borderId="19" xfId="0" applyNumberFormat="1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18" fillId="24" borderId="34" xfId="0" applyFont="1" applyFill="1" applyBorder="1" applyAlignment="1">
      <alignment vertical="center"/>
    </xf>
    <xf numFmtId="0" fontId="18" fillId="24" borderId="26" xfId="0" applyFont="1" applyFill="1" applyBorder="1" applyAlignment="1">
      <alignment horizontal="center" vertical="center"/>
    </xf>
    <xf numFmtId="0" fontId="18" fillId="24" borderId="32" xfId="0" applyFont="1" applyFill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2" fontId="18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 wrapText="1"/>
    </xf>
    <xf numFmtId="10" fontId="22" fillId="24" borderId="14" xfId="0" applyNumberFormat="1" applyFont="1" applyFill="1" applyBorder="1" applyAlignment="1">
      <alignment/>
    </xf>
    <xf numFmtId="10" fontId="18" fillId="0" borderId="11" xfId="0" applyNumberFormat="1" applyFont="1" applyBorder="1" applyAlignment="1">
      <alignment horizontal="left" wrapText="1"/>
    </xf>
    <xf numFmtId="10" fontId="22" fillId="24" borderId="12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20" fillId="24" borderId="18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21" xfId="0" applyFont="1" applyBorder="1" applyAlignment="1">
      <alignment horizontal="left"/>
    </xf>
    <xf numFmtId="0" fontId="22" fillId="0" borderId="36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8" fillId="0" borderId="0" xfId="0" applyFont="1" applyAlignment="1">
      <alignment/>
    </xf>
    <xf numFmtId="0" fontId="15" fillId="0" borderId="0" xfId="56" applyFont="1" applyAlignment="1">
      <alignment horizontal="centerContinuous"/>
      <protection/>
    </xf>
    <xf numFmtId="0" fontId="18" fillId="0" borderId="0" xfId="0" applyFont="1" applyBorder="1" applyAlignment="1">
      <alignment horizontal="center" wrapText="1"/>
    </xf>
    <xf numFmtId="0" fontId="22" fillId="0" borderId="0" xfId="56" applyFont="1">
      <alignment/>
      <protection/>
    </xf>
    <xf numFmtId="0" fontId="49" fillId="0" borderId="0" xfId="56" applyFont="1">
      <alignment/>
      <protection/>
    </xf>
    <xf numFmtId="0" fontId="50" fillId="0" borderId="0" xfId="56" applyFont="1" applyBorder="1" applyAlignment="1">
      <alignment wrapText="1"/>
      <protection/>
    </xf>
    <xf numFmtId="0" fontId="20" fillId="4" borderId="25" xfId="56" applyFont="1" applyFill="1" applyBorder="1" applyAlignment="1">
      <alignment horizontal="center"/>
      <protection/>
    </xf>
    <xf numFmtId="0" fontId="20" fillId="24" borderId="37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30" fillId="0" borderId="0" xfId="0" applyFont="1" applyAlignment="1">
      <alignment horizontal="center" vertical="center" wrapText="1"/>
    </xf>
    <xf numFmtId="0" fontId="20" fillId="24" borderId="38" xfId="0" applyFont="1" applyFill="1" applyBorder="1" applyAlignment="1">
      <alignment horizontal="center" vertical="center"/>
    </xf>
    <xf numFmtId="0" fontId="20" fillId="0" borderId="34" xfId="0" applyFont="1" applyBorder="1" applyAlignment="1">
      <alignment horizontal="justify"/>
    </xf>
    <xf numFmtId="3" fontId="21" fillId="0" borderId="26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justify"/>
    </xf>
    <xf numFmtId="3" fontId="21" fillId="0" borderId="14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justify" wrapText="1"/>
    </xf>
    <xf numFmtId="0" fontId="20" fillId="0" borderId="10" xfId="0" applyFont="1" applyBorder="1" applyAlignment="1">
      <alignment horizontal="left" vertical="center"/>
    </xf>
    <xf numFmtId="0" fontId="17" fillId="0" borderId="0" xfId="0" applyFont="1" applyFill="1" applyAlignment="1">
      <alignment/>
    </xf>
    <xf numFmtId="0" fontId="21" fillId="0" borderId="0" xfId="0" applyFont="1" applyBorder="1" applyAlignment="1">
      <alignment horizontal="right"/>
    </xf>
    <xf numFmtId="0" fontId="18" fillId="24" borderId="25" xfId="0" applyFont="1" applyFill="1" applyBorder="1" applyAlignment="1">
      <alignment/>
    </xf>
    <xf numFmtId="10" fontId="18" fillId="24" borderId="19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4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8" fillId="24" borderId="25" xfId="0" applyFont="1" applyFill="1" applyBorder="1" applyAlignment="1">
      <alignment horizontal="center"/>
    </xf>
    <xf numFmtId="0" fontId="18" fillId="24" borderId="38" xfId="0" applyFont="1" applyFill="1" applyBorder="1" applyAlignment="1">
      <alignment horizontal="center" vertical="center" wrapText="1"/>
    </xf>
    <xf numFmtId="0" fontId="22" fillId="0" borderId="29" xfId="0" applyFont="1" applyBorder="1" applyAlignment="1">
      <alignment/>
    </xf>
    <xf numFmtId="0" fontId="18" fillId="0" borderId="39" xfId="0" applyFont="1" applyFill="1" applyBorder="1" applyAlignment="1">
      <alignment/>
    </xf>
    <xf numFmtId="0" fontId="18" fillId="7" borderId="10" xfId="0" applyFont="1" applyFill="1" applyBorder="1" applyAlignment="1">
      <alignment vertical="center"/>
    </xf>
    <xf numFmtId="0" fontId="18" fillId="23" borderId="12" xfId="0" applyFont="1" applyFill="1" applyBorder="1" applyAlignment="1">
      <alignment horizontal="center" vertical="center"/>
    </xf>
    <xf numFmtId="10" fontId="18" fillId="23" borderId="12" xfId="0" applyNumberFormat="1" applyFont="1" applyFill="1" applyBorder="1" applyAlignment="1">
      <alignment horizontal="center"/>
    </xf>
    <xf numFmtId="10" fontId="18" fillId="23" borderId="12" xfId="0" applyNumberFormat="1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 wrapText="1"/>
    </xf>
    <xf numFmtId="3" fontId="20" fillId="24" borderId="18" xfId="0" applyNumberFormat="1" applyFont="1" applyFill="1" applyBorder="1" applyAlignment="1">
      <alignment horizontal="center"/>
    </xf>
    <xf numFmtId="0" fontId="20" fillId="23" borderId="1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center" vertical="center" wrapText="1"/>
    </xf>
    <xf numFmtId="3" fontId="20" fillId="23" borderId="12" xfId="0" applyNumberFormat="1" applyFont="1" applyFill="1" applyBorder="1" applyAlignment="1">
      <alignment horizontal="center"/>
    </xf>
    <xf numFmtId="0" fontId="55" fillId="7" borderId="10" xfId="56" applyFont="1" applyFill="1" applyBorder="1">
      <alignment/>
      <protection/>
    </xf>
    <xf numFmtId="172" fontId="55" fillId="7" borderId="10" xfId="56" applyNumberFormat="1" applyFont="1" applyFill="1" applyBorder="1" applyAlignment="1">
      <alignment horizontal="left"/>
      <protection/>
    </xf>
    <xf numFmtId="0" fontId="55" fillId="7" borderId="10" xfId="56" applyFont="1" applyFill="1" applyBorder="1" applyAlignment="1">
      <alignment wrapText="1"/>
      <protection/>
    </xf>
    <xf numFmtId="0" fontId="55" fillId="7" borderId="11" xfId="56" applyFont="1" applyFill="1" applyBorder="1" applyAlignment="1">
      <alignment wrapText="1"/>
      <protection/>
    </xf>
    <xf numFmtId="3" fontId="49" fillId="0" borderId="40" xfId="56" applyNumberFormat="1" applyFont="1" applyBorder="1" applyAlignment="1">
      <alignment horizontal="center"/>
      <protection/>
    </xf>
    <xf numFmtId="3" fontId="55" fillId="23" borderId="41" xfId="56" applyNumberFormat="1" applyFont="1" applyFill="1" applyBorder="1" applyAlignment="1">
      <alignment horizontal="center" wrapText="1"/>
      <protection/>
    </xf>
    <xf numFmtId="0" fontId="18" fillId="24" borderId="32" xfId="0" applyFont="1" applyFill="1" applyBorder="1" applyAlignment="1">
      <alignment horizontal="center" vertical="center" wrapText="1"/>
    </xf>
    <xf numFmtId="0" fontId="21" fillId="0" borderId="28" xfId="56" applyFont="1" applyBorder="1" applyAlignment="1">
      <alignment horizontal="center"/>
      <protection/>
    </xf>
    <xf numFmtId="0" fontId="21" fillId="0" borderId="15" xfId="56" applyFont="1" applyBorder="1" applyAlignment="1">
      <alignment horizontal="center"/>
      <protection/>
    </xf>
    <xf numFmtId="0" fontId="21" fillId="0" borderId="15" xfId="63" applyNumberFormat="1" applyFont="1" applyBorder="1" applyAlignment="1">
      <alignment horizontal="center"/>
    </xf>
    <xf numFmtId="0" fontId="20" fillId="23" borderId="13" xfId="56" applyFont="1" applyFill="1" applyBorder="1" applyAlignment="1">
      <alignment horizontal="center"/>
      <protection/>
    </xf>
    <xf numFmtId="3" fontId="22" fillId="0" borderId="26" xfId="0" applyNumberFormat="1" applyFont="1" applyFill="1" applyBorder="1" applyAlignment="1">
      <alignment horizontal="center"/>
    </xf>
    <xf numFmtId="3" fontId="49" fillId="0" borderId="40" xfId="56" applyNumberFormat="1" applyFont="1" applyFill="1" applyBorder="1" applyAlignment="1">
      <alignment horizontal="center"/>
      <protection/>
    </xf>
    <xf numFmtId="3" fontId="49" fillId="0" borderId="40" xfId="56" applyNumberFormat="1" applyFont="1" applyFill="1" applyBorder="1" applyAlignment="1">
      <alignment horizontal="center" wrapText="1"/>
      <protection/>
    </xf>
    <xf numFmtId="0" fontId="22" fillId="0" borderId="14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20" fillId="7" borderId="34" xfId="0" applyFont="1" applyFill="1" applyBorder="1" applyAlignment="1">
      <alignment horizontal="center" vertical="center"/>
    </xf>
    <xf numFmtId="0" fontId="20" fillId="23" borderId="11" xfId="0" applyFont="1" applyFill="1" applyBorder="1" applyAlignment="1">
      <alignment/>
    </xf>
    <xf numFmtId="10" fontId="20" fillId="23" borderId="12" xfId="0" applyNumberFormat="1" applyFont="1" applyFill="1" applyBorder="1" applyAlignment="1">
      <alignment horizontal="center"/>
    </xf>
    <xf numFmtId="0" fontId="56" fillId="0" borderId="39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20" fillId="24" borderId="42" xfId="56" applyFont="1" applyFill="1" applyBorder="1" applyAlignment="1">
      <alignment horizontal="center" vertical="center"/>
      <protection/>
    </xf>
    <xf numFmtId="0" fontId="18" fillId="0" borderId="43" xfId="0" applyFont="1" applyBorder="1" applyAlignment="1">
      <alignment horizontal="center"/>
    </xf>
    <xf numFmtId="0" fontId="18" fillId="24" borderId="44" xfId="0" applyFont="1" applyFill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22" fillId="0" borderId="49" xfId="0" applyFont="1" applyBorder="1" applyAlignment="1">
      <alignment horizontal="center" vertical="center"/>
    </xf>
    <xf numFmtId="0" fontId="22" fillId="0" borderId="39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18" fillId="24" borderId="50" xfId="0" applyFont="1" applyFill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wrapText="1"/>
    </xf>
    <xf numFmtId="0" fontId="18" fillId="0" borderId="53" xfId="0" applyFont="1" applyBorder="1" applyAlignment="1">
      <alignment horizontal="center"/>
    </xf>
    <xf numFmtId="0" fontId="18" fillId="24" borderId="37" xfId="0" applyFont="1" applyFill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/>
    </xf>
    <xf numFmtId="0" fontId="22" fillId="0" borderId="38" xfId="0" applyFont="1" applyBorder="1" applyAlignment="1">
      <alignment/>
    </xf>
    <xf numFmtId="0" fontId="18" fillId="0" borderId="46" xfId="0" applyFont="1" applyBorder="1" applyAlignment="1">
      <alignment horizontal="center" wrapText="1"/>
    </xf>
    <xf numFmtId="0" fontId="18" fillId="0" borderId="52" xfId="0" applyFont="1" applyBorder="1" applyAlignment="1">
      <alignment horizontal="center"/>
    </xf>
    <xf numFmtId="0" fontId="18" fillId="0" borderId="40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25" borderId="56" xfId="0" applyFont="1" applyFill="1" applyBorder="1" applyAlignment="1">
      <alignment horizontal="center" vertical="center" wrapText="1"/>
    </xf>
    <xf numFmtId="0" fontId="18" fillId="25" borderId="57" xfId="0" applyFont="1" applyFill="1" applyBorder="1" applyAlignment="1">
      <alignment horizontal="center" vertical="center" wrapText="1"/>
    </xf>
    <xf numFmtId="0" fontId="18" fillId="25" borderId="58" xfId="0" applyFont="1" applyFill="1" applyBorder="1" applyAlignment="1">
      <alignment horizontal="center" vertical="center" wrapText="1"/>
    </xf>
    <xf numFmtId="0" fontId="18" fillId="0" borderId="59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0" fillId="24" borderId="37" xfId="0" applyFont="1" applyFill="1" applyBorder="1" applyAlignment="1">
      <alignment horizontal="center" vertical="center" wrapText="1"/>
    </xf>
    <xf numFmtId="0" fontId="21" fillId="24" borderId="54" xfId="0" applyFont="1" applyFill="1" applyBorder="1" applyAlignment="1">
      <alignment horizontal="center" vertical="center" wrapText="1"/>
    </xf>
    <xf numFmtId="0" fontId="21" fillId="0" borderId="54" xfId="0" applyFont="1" applyBorder="1" applyAlignment="1">
      <alignment horizontal="center" wrapText="1"/>
    </xf>
    <xf numFmtId="0" fontId="21" fillId="0" borderId="38" xfId="0" applyFont="1" applyBorder="1" applyAlignment="1">
      <alignment horizontal="center" wrapText="1"/>
    </xf>
    <xf numFmtId="0" fontId="18" fillId="0" borderId="40" xfId="0" applyFont="1" applyBorder="1" applyAlignment="1">
      <alignment horizontal="center" wrapText="1"/>
    </xf>
    <xf numFmtId="0" fontId="18" fillId="0" borderId="42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20" fillId="4" borderId="25" xfId="56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9" fillId="0" borderId="42" xfId="0" applyFont="1" applyBorder="1" applyAlignment="1">
      <alignment wrapText="1"/>
    </xf>
    <xf numFmtId="0" fontId="9" fillId="0" borderId="55" xfId="0" applyFont="1" applyBorder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statokt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235"/>
          <c:w val="0.945"/>
          <c:h val="0.84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2!$C$13</c:f>
              <c:strCache>
                <c:ptCount val="1"/>
                <c:pt idx="0">
                  <c:v>2015. I-II.
hónap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2!$B$14:$B$18</c:f>
              <c:strCache/>
            </c:strRef>
          </c:cat>
          <c:val>
            <c:numRef>
              <c:f>2!$C$14:$C$18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2!$D$13</c:f>
              <c:strCache>
                <c:ptCount val="1"/>
                <c:pt idx="0">
                  <c:v>2016. I-II.
hónap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2!$B$14:$B$18</c:f>
              <c:strCache/>
            </c:strRef>
          </c:cat>
          <c:val>
            <c:numRef>
              <c:f>2!$D$14:$D$18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56965565"/>
        <c:axId val="42928038"/>
      </c:bar3DChart>
      <c:catAx>
        <c:axId val="5696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/>
            </a:pPr>
          </a:p>
        </c:txPr>
        <c:crossAx val="42928038"/>
        <c:crosses val="autoZero"/>
        <c:auto val="1"/>
        <c:lblOffset val="100"/>
        <c:noMultiLvlLbl val="0"/>
      </c:catAx>
      <c:valAx>
        <c:axId val="429280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569655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75"/>
          <c:y val="0.8895"/>
          <c:w val="0.561"/>
          <c:h val="0.0965"/>
        </c:manualLayout>
      </c:layout>
      <c:overlay val="0"/>
      <c:txPr>
        <a:bodyPr vert="horz" rot="0"/>
        <a:lstStyle/>
        <a:p>
          <a:pPr>
            <a:defRPr lang="en-US" cap="none" sz="1100" b="1" i="0" u="none" baseline="0"/>
          </a:pPr>
        </a:p>
      </c:txPr>
    </c:legend>
    <c:floor>
      <c:thickness val="0"/>
    </c:floor>
    <c:sideWall>
      <c:spPr>
        <a:gradFill rotWithShape="1">
          <a:gsLst>
            <a:gs pos="0">
              <a:srgbClr val="99CC00"/>
            </a:gs>
            <a:gs pos="50000">
              <a:srgbClr val="DFEFAF"/>
            </a:gs>
            <a:gs pos="100000">
              <a:srgbClr val="99CC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00"/>
            </a:gs>
            <a:gs pos="50000">
              <a:srgbClr val="DFEFAF"/>
            </a:gs>
            <a:gs pos="100000">
              <a:srgbClr val="99CC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4"/>
      <c:rotY val="43"/>
      <c:depthPercent val="100"/>
      <c:rAngAx val="1"/>
    </c:view3D>
    <c:plotArea>
      <c:layout>
        <c:manualLayout>
          <c:xMode val="edge"/>
          <c:yMode val="edge"/>
          <c:x val="0"/>
          <c:y val="0"/>
          <c:w val="0.97075"/>
          <c:h val="0.85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3!$B$9:$B$10</c:f>
              <c:strCache>
                <c:ptCount val="1"/>
                <c:pt idx="0">
                  <c:v>Benyújtott kérelmek száma 2015. I-II.
hónap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3!$A$11:$A$16</c:f>
              <c:strCache/>
            </c:strRef>
          </c:cat>
          <c:val>
            <c:numRef>
              <c:f>3!$B$11:$B$16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3!$C$9:$C$10</c:f>
              <c:strCache>
                <c:ptCount val="1"/>
                <c:pt idx="0">
                  <c:v>Benyújtott kérelmek száma 2016. I-II.
hónap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3!$A$11:$A$16</c:f>
              <c:strCache/>
            </c:strRef>
          </c:cat>
          <c:val>
            <c:numRef>
              <c:f>3!$C$11:$C$16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50808023"/>
        <c:axId val="54619024"/>
      </c:bar3DChart>
      <c:catAx>
        <c:axId val="50808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1" i="0" u="none" baseline="0"/>
            </a:pPr>
          </a:p>
        </c:txPr>
        <c:crossAx val="54619024"/>
        <c:crosses val="autoZero"/>
        <c:auto val="1"/>
        <c:lblOffset val="100"/>
        <c:noMultiLvlLbl val="0"/>
      </c:catAx>
      <c:valAx>
        <c:axId val="546190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/>
            </a:pPr>
          </a:p>
        </c:txPr>
        <c:crossAx val="508080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575"/>
          <c:y val="0.89925"/>
        </c:manualLayout>
      </c:layout>
      <c:overlay val="0"/>
      <c:txPr>
        <a:bodyPr vert="horz" rot="0"/>
        <a:lstStyle/>
        <a:p>
          <a:pPr>
            <a:defRPr lang="en-US" cap="none" sz="875" b="1" i="0" u="none" baseline="0"/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5E755E"/>
            </a:gs>
            <a:gs pos="100000">
              <a:srgbClr val="CCFFCC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5E755E"/>
            </a:gs>
            <a:gs pos="100000">
              <a:srgbClr val="CCFFCC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21"/>
      <c:rotY val="42"/>
      <c:depthPercent val="100"/>
      <c:rAngAx val="1"/>
    </c:view3D>
    <c:plotArea>
      <c:layout>
        <c:manualLayout>
          <c:xMode val="edge"/>
          <c:yMode val="edge"/>
          <c:x val="0.01425"/>
          <c:y val="0.02175"/>
          <c:w val="0.98575"/>
          <c:h val="0.84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4!$C$11</c:f>
              <c:strCache>
                <c:ptCount val="1"/>
                <c:pt idx="0">
                  <c:v>2015. I-II. hónap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4!$B$12:$B$18</c:f>
              <c:strCache/>
            </c:strRef>
          </c:cat>
          <c:val>
            <c:numRef>
              <c:f>4!$C$12:$C$18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4!$E$11</c:f>
              <c:strCache>
                <c:ptCount val="1"/>
                <c:pt idx="0">
                  <c:v>2016. I-II. hónap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4!$B$12:$B$18</c:f>
              <c:strCache/>
            </c:strRef>
          </c:cat>
          <c:val>
            <c:numRef>
              <c:f>4!$E$12:$E$18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21809169"/>
        <c:axId val="62064794"/>
      </c:bar3DChart>
      <c:catAx>
        <c:axId val="2180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900000"/>
          <a:lstStyle/>
          <a:p>
            <a:pPr>
              <a:defRPr lang="en-US" cap="none" sz="1000" b="0" i="0" u="none" baseline="0"/>
            </a:pPr>
          </a:p>
        </c:txPr>
        <c:crossAx val="62064794"/>
        <c:crosses val="autoZero"/>
        <c:auto val="1"/>
        <c:lblOffset val="100"/>
        <c:tickLblSkip val="1"/>
        <c:noMultiLvlLbl val="0"/>
      </c:catAx>
      <c:valAx>
        <c:axId val="620647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/>
            </a:pPr>
          </a:p>
        </c:txPr>
        <c:crossAx val="218091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375"/>
          <c:y val="0.9435"/>
          <c:w val="0.54475"/>
          <c:h val="0.04125"/>
        </c:manualLayout>
      </c:layout>
      <c:overlay val="0"/>
      <c:txPr>
        <a:bodyPr vert="horz" rot="0"/>
        <a:lstStyle/>
        <a:p>
          <a:pPr>
            <a:defRPr lang="en-US" cap="none" sz="900" b="1" i="0" u="none" baseline="0"/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5E7575"/>
            </a:gs>
            <a:gs pos="100000">
              <a:srgbClr val="CC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5E7575"/>
            </a:gs>
            <a:gs pos="100000">
              <a:srgbClr val="CC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C1C19A"/>
        </a:gs>
      </a:gsLst>
      <a:lin ang="2700000" scaled="1"/>
    </a:gradFill>
  </c:spPr>
  <c:txPr>
    <a:bodyPr vert="horz" rot="0"/>
    <a:lstStyle/>
    <a:p>
      <a:pPr>
        <a:defRPr lang="en-US" cap="none" sz="19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'[1]Kiutasítások'!#REF!</c:f>
              <c:strCache>
                <c:ptCount val="1"/>
                <c:pt idx="0">
                  <c:v>#HIV!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757500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'[1]Kiutasítások'!#REF!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'[1]Kiutasítások'!#REF!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'[1]Kiutasítások'!#REF!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'[1]Kiutasítások'!#REF!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21712235"/>
        <c:axId val="61192388"/>
      </c:bar3DChart>
      <c:catAx>
        <c:axId val="21712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" b="0" i="0" u="none" baseline="0"/>
            </a:pPr>
          </a:p>
        </c:txPr>
        <c:crossAx val="61192388"/>
        <c:crosses val="autoZero"/>
        <c:auto val="1"/>
        <c:lblOffset val="100"/>
        <c:tickLblSkip val="1"/>
        <c:noMultiLvlLbl val="0"/>
      </c:catAx>
      <c:valAx>
        <c:axId val="611923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122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gradFill rotWithShape="1">
          <a:gsLst>
            <a:gs pos="0">
              <a:srgbClr val="FFCC00"/>
            </a:gs>
            <a:gs pos="100000">
              <a:srgbClr val="755E00"/>
            </a:gs>
          </a:gsLst>
          <a:lin ang="2700000" scaled="1"/>
        </a:gradFill>
      </c:spPr>
    </c:legend>
    <c:floor>
      <c:spPr>
        <a:gradFill rotWithShape="1">
          <a:gsLst>
            <a:gs pos="0">
              <a:srgbClr val="00FFFF"/>
            </a:gs>
            <a:gs pos="100000">
              <a:srgbClr val="007575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00FFFF"/>
            </a:gs>
            <a:gs pos="100000">
              <a:srgbClr val="007575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FFFF"/>
            </a:gs>
            <a:gs pos="100000">
              <a:srgbClr val="007575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C00"/>
        </a:gs>
        <a:gs pos="100000">
          <a:srgbClr val="755E00"/>
        </a:gs>
      </a:gsLst>
      <a:lin ang="2700000" scaled="1"/>
    </a:gradFill>
  </c:spPr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2525"/>
          <c:w val="0.97"/>
          <c:h val="0.85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8!$C$14</c:f>
              <c:strCache>
                <c:ptCount val="1"/>
                <c:pt idx="0">
                  <c:v>2015. I-II. hónap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8!$B$15:$B$17</c:f>
              <c:strCache/>
            </c:strRef>
          </c:cat>
          <c:val>
            <c:numRef>
              <c:f>8!$C$15:$C$17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8!$D$14</c:f>
              <c:strCache>
                <c:ptCount val="1"/>
                <c:pt idx="0">
                  <c:v>2016. I-II. hónap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8!$B$15:$B$17</c:f>
              <c:strCache/>
            </c:strRef>
          </c:cat>
          <c:val>
            <c:numRef>
              <c:f>8!$D$15:$D$17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13860581"/>
        <c:axId val="57636366"/>
      </c:bar3DChart>
      <c:catAx>
        <c:axId val="1386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/>
            </a:pPr>
          </a:p>
        </c:txPr>
        <c:crossAx val="57636366"/>
        <c:crosses val="autoZero"/>
        <c:auto val="1"/>
        <c:lblOffset val="100"/>
        <c:noMultiLvlLbl val="0"/>
      </c:catAx>
      <c:valAx>
        <c:axId val="576363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138605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325"/>
          <c:y val="0.91125"/>
          <c:w val="0.5425"/>
          <c:h val="0.078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9AC19A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69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9!$B$8:$B$15</c:f>
              <c:strCache>
                <c:ptCount val="1"/>
                <c:pt idx="0">
                  <c:v>pakisztáni afgán marokkói algériai iraki koszovói szír egyéb</c:v>
                </c:pt>
              </c:strCache>
            </c:strRef>
          </c:tx>
          <c:spPr>
            <a:solidFill>
              <a:srgbClr val="00FF0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Pt>
            <c:idx val="6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9!$B$8:$B$16</c:f>
              <c:strCache/>
            </c:strRef>
          </c:cat>
          <c:val>
            <c:numRef>
              <c:f>9!$C$8:$C$15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gradFill rotWithShape="1">
          <a:gsLst>
            <a:gs pos="0">
              <a:srgbClr val="C0C0C0"/>
            </a:gs>
            <a:gs pos="100000">
              <a:srgbClr val="CC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1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0C0C0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8"/>
      <c:rotY val="4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'10'!$C$10</c:f>
              <c:strCache>
                <c:ptCount val="1"/>
                <c:pt idx="0">
                  <c:v>2015. I-II. hónap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'10'!$B$11:$B$15</c:f>
              <c:strCache/>
            </c:strRef>
          </c:cat>
          <c:val>
            <c:numRef>
              <c:f>'10'!$C$11:$C$15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'10'!$D$10</c:f>
              <c:strCache>
                <c:ptCount val="1"/>
                <c:pt idx="0">
                  <c:v>2016. I-II. hónap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'10'!$B$11:$B$15</c:f>
              <c:strCache/>
            </c:strRef>
          </c:cat>
          <c:val>
            <c:numRef>
              <c:f>'10'!$D$11:$D$15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48965247"/>
        <c:axId val="38034040"/>
      </c:bar3DChart>
      <c:catAx>
        <c:axId val="48965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/>
            </a:pPr>
          </a:p>
        </c:txPr>
        <c:crossAx val="38034040"/>
        <c:crosses val="autoZero"/>
        <c:auto val="1"/>
        <c:lblOffset val="100"/>
        <c:tickLblSkip val="1"/>
        <c:noMultiLvlLbl val="0"/>
      </c:catAx>
      <c:valAx>
        <c:axId val="380340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/>
            </a:pPr>
          </a:p>
        </c:txPr>
        <c:crossAx val="48965247"/>
        <c:crossesAt val="1"/>
        <c:crossBetween val="between"/>
        <c:dispUnits/>
      </c:valAx>
      <c:spPr>
        <a:gradFill rotWithShape="1">
          <a:gsLst>
            <a:gs pos="0">
              <a:srgbClr val="757546"/>
            </a:gs>
            <a:gs pos="50000">
              <a:srgbClr val="FFFF99"/>
            </a:gs>
            <a:gs pos="100000">
              <a:srgbClr val="757546"/>
            </a:gs>
          </a:gsLst>
          <a:lin ang="18900000" scaled="1"/>
        </a:gra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floor>
      <c:spPr>
        <a:gradFill rotWithShape="1">
          <a:gsLst>
            <a:gs pos="0">
              <a:srgbClr val="5E755E"/>
            </a:gs>
            <a:gs pos="100000">
              <a:srgbClr val="CCFFCC"/>
            </a:gs>
          </a:gsLst>
          <a:path path="rect">
            <a:fillToRect l="50000" t="50000" r="50000" b="50000"/>
          </a:path>
        </a:gradFill>
      </c:spPr>
      <c:thickness val="0"/>
    </c:floor>
    <c:sideWall>
      <c:spPr>
        <a:gradFill rotWithShape="1">
          <a:gsLst>
            <a:gs pos="0">
              <a:srgbClr val="5E755E"/>
            </a:gs>
            <a:gs pos="100000">
              <a:srgbClr val="CCFFCC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5E755E"/>
            </a:gs>
            <a:gs pos="100000">
              <a:srgbClr val="CCFFCC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46"/>
        </a:gs>
        <a:gs pos="50000">
          <a:srgbClr val="FFFF99"/>
        </a:gs>
        <a:gs pos="100000">
          <a:srgbClr val="757546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'11'!$C$13</c:f>
              <c:strCache>
                <c:ptCount val="1"/>
                <c:pt idx="0">
                  <c:v>2015. I-II. hónap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'11'!$B$14:$B$21</c:f>
              <c:strCache/>
            </c:strRef>
          </c:cat>
          <c:val>
            <c:numRef>
              <c:f>'11'!$C$14:$C$21</c:f>
              <c:numCache/>
            </c:numRef>
          </c:val>
        </c:ser>
        <c:ser>
          <c:idx val="1"/>
          <c:order val="1"/>
          <c:tx>
            <c:strRef>
              <c:f>'11'!$D$13</c:f>
              <c:strCache>
                <c:ptCount val="1"/>
                <c:pt idx="0">
                  <c:v>2016. I-II. hónap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'11'!$B$14:$B$21</c:f>
              <c:strCache/>
            </c:strRef>
          </c:cat>
          <c:val>
            <c:numRef>
              <c:f>'11'!$D$14:$D$21</c:f>
              <c:numCache/>
            </c:numRef>
          </c:val>
        </c:ser>
        <c:axId val="6762041"/>
        <c:axId val="60858370"/>
      </c:barChart>
      <c:catAx>
        <c:axId val="6762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/>
            </a:pPr>
          </a:p>
        </c:txPr>
        <c:crossAx val="60858370"/>
        <c:crosses val="autoZero"/>
        <c:auto val="1"/>
        <c:lblOffset val="100"/>
        <c:noMultiLvlLbl val="0"/>
      </c:catAx>
      <c:valAx>
        <c:axId val="60858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/>
            </a:pPr>
          </a:p>
        </c:txPr>
        <c:crossAx val="67620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75" b="1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7575"/>
        </a:gs>
        <a:gs pos="100000">
          <a:srgbClr val="CC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20</xdr:row>
      <xdr:rowOff>9525</xdr:rowOff>
    </xdr:from>
    <xdr:to>
      <xdr:col>7</xdr:col>
      <xdr:colOff>457200</xdr:colOff>
      <xdr:row>40</xdr:row>
      <xdr:rowOff>171450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543300"/>
          <a:ext cx="5457825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20</xdr:row>
      <xdr:rowOff>9525</xdr:rowOff>
    </xdr:from>
    <xdr:to>
      <xdr:col>7</xdr:col>
      <xdr:colOff>819150</xdr:colOff>
      <xdr:row>40</xdr:row>
      <xdr:rowOff>238125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543300"/>
          <a:ext cx="5829300" cy="3467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22</xdr:row>
      <xdr:rowOff>19050</xdr:rowOff>
    </xdr:from>
    <xdr:to>
      <xdr:col>5</xdr:col>
      <xdr:colOff>171450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304800" y="5191125"/>
        <a:ext cx="65436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57150</xdr:rowOff>
    </xdr:from>
    <xdr:to>
      <xdr:col>8</xdr:col>
      <xdr:colOff>161925</xdr:colOff>
      <xdr:row>45</xdr:row>
      <xdr:rowOff>142875</xdr:rowOff>
    </xdr:to>
    <xdr:graphicFrame>
      <xdr:nvGraphicFramePr>
        <xdr:cNvPr id="1" name="Chart 1"/>
        <xdr:cNvGraphicFramePr/>
      </xdr:nvGraphicFramePr>
      <xdr:xfrm>
        <a:off x="0" y="5762625"/>
        <a:ext cx="83058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66675</xdr:rowOff>
    </xdr:from>
    <xdr:to>
      <xdr:col>6</xdr:col>
      <xdr:colOff>219075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0" y="5524500"/>
        <a:ext cx="73914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26</xdr:row>
      <xdr:rowOff>114300</xdr:rowOff>
    </xdr:from>
    <xdr:to>
      <xdr:col>8</xdr:col>
      <xdr:colOff>295275</xdr:colOff>
      <xdr:row>52</xdr:row>
      <xdr:rowOff>104775</xdr:rowOff>
    </xdr:to>
    <xdr:graphicFrame>
      <xdr:nvGraphicFramePr>
        <xdr:cNvPr id="1" name="Chart 3"/>
        <xdr:cNvGraphicFramePr/>
      </xdr:nvGraphicFramePr>
      <xdr:xfrm>
        <a:off x="190500" y="6248400"/>
        <a:ext cx="776287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19050</xdr:rowOff>
    </xdr:from>
    <xdr:to>
      <xdr:col>1</xdr:col>
      <xdr:colOff>0</xdr:colOff>
      <xdr:row>57</xdr:row>
      <xdr:rowOff>142875</xdr:rowOff>
    </xdr:to>
    <xdr:graphicFrame>
      <xdr:nvGraphicFramePr>
        <xdr:cNvPr id="1" name="Chart 1"/>
        <xdr:cNvGraphicFramePr/>
      </xdr:nvGraphicFramePr>
      <xdr:xfrm>
        <a:off x="466725" y="8772525"/>
        <a:ext cx="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28</xdr:row>
      <xdr:rowOff>142875</xdr:rowOff>
    </xdr:from>
    <xdr:to>
      <xdr:col>6</xdr:col>
      <xdr:colOff>704850</xdr:colOff>
      <xdr:row>52</xdr:row>
      <xdr:rowOff>95250</xdr:rowOff>
    </xdr:to>
    <xdr:graphicFrame>
      <xdr:nvGraphicFramePr>
        <xdr:cNvPr id="1" name="Chart 2"/>
        <xdr:cNvGraphicFramePr/>
      </xdr:nvGraphicFramePr>
      <xdr:xfrm>
        <a:off x="247650" y="6343650"/>
        <a:ext cx="73818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20</xdr:row>
      <xdr:rowOff>85725</xdr:rowOff>
    </xdr:from>
    <xdr:to>
      <xdr:col>5</xdr:col>
      <xdr:colOff>371475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323850" y="4972050"/>
        <a:ext cx="53530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0.49975</cdr:y>
    </cdr:from>
    <cdr:to>
      <cdr:x>0.52125</cdr:x>
      <cdr:y>0.5425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2162175"/>
          <a:ext cx="171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20</xdr:row>
      <xdr:rowOff>28575</xdr:rowOff>
    </xdr:from>
    <xdr:to>
      <xdr:col>6</xdr:col>
      <xdr:colOff>619125</xdr:colOff>
      <xdr:row>41</xdr:row>
      <xdr:rowOff>161925</xdr:rowOff>
    </xdr:to>
    <xdr:graphicFrame>
      <xdr:nvGraphicFramePr>
        <xdr:cNvPr id="1" name="Chart 2"/>
        <xdr:cNvGraphicFramePr/>
      </xdr:nvGraphicFramePr>
      <xdr:xfrm>
        <a:off x="66675" y="5248275"/>
        <a:ext cx="75628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-R&#336;L\RIGSTA_2010\KIADV&#193;NY_&#214;sszehasonl&#237;t&#243;%20t&#225;bla_2010_05_M&#243;nina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&quot;5A&quot;&amp;&quot;5B&quot;&amp;&quot;5C&quot; vízum"/>
      <sheetName val="Tart. eng. vízum"/>
      <sheetName val="&quot;C&quot; &amp; &quot;D&quot; vízum"/>
      <sheetName val="Meghívólevél"/>
      <sheetName val="Tart. engedélyek"/>
      <sheetName val="Letelepedés"/>
      <sheetName val="Szmtv."/>
      <sheetName val="Tartózkodási kártya"/>
      <sheetName val="Menekültkérelmek"/>
      <sheetName val="Kiutasítások"/>
      <sheetName val="BÁH tolonc,őrizet,kijelölt"/>
      <sheetName val="Légitolonc+IO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57"/>
  <sheetViews>
    <sheetView zoomScaleSheetLayoutView="100" workbookViewId="0" topLeftCell="A19">
      <selection activeCell="A45" sqref="A45"/>
    </sheetView>
  </sheetViews>
  <sheetFormatPr defaultColWidth="9.00390625" defaultRowHeight="12.75"/>
  <cols>
    <col min="2" max="2" width="7.25390625" style="0" customWidth="1"/>
    <col min="4" max="4" width="7.75390625" style="0" customWidth="1"/>
    <col min="7" max="7" width="19.25390625" style="0" customWidth="1"/>
    <col min="8" max="8" width="12.00390625" style="0" customWidth="1"/>
    <col min="10" max="10" width="26.25390625" style="0" customWidth="1"/>
  </cols>
  <sheetData>
    <row r="4" spans="2:8" ht="14.25">
      <c r="B4" s="134"/>
      <c r="C4" s="134"/>
      <c r="D4" s="134"/>
      <c r="E4" s="134"/>
      <c r="F4" s="134"/>
      <c r="G4" s="134"/>
      <c r="H4" s="134"/>
    </row>
    <row r="5" spans="2:8" ht="14.25">
      <c r="B5" s="134"/>
      <c r="C5" s="134"/>
      <c r="D5" s="134"/>
      <c r="E5" s="134"/>
      <c r="F5" s="134"/>
      <c r="G5" s="134"/>
      <c r="H5" s="134"/>
    </row>
    <row r="6" spans="1:10" s="4" customFormat="1" ht="33">
      <c r="A6" s="180" t="s">
        <v>10</v>
      </c>
      <c r="B6" s="181"/>
      <c r="C6" s="181"/>
      <c r="D6" s="181"/>
      <c r="E6" s="181"/>
      <c r="F6" s="181"/>
      <c r="G6" s="181"/>
      <c r="H6" s="181"/>
      <c r="I6" s="180"/>
      <c r="J6" s="131"/>
    </row>
    <row r="14" ht="12.75">
      <c r="H14" t="s">
        <v>6</v>
      </c>
    </row>
    <row r="41" ht="40.5" customHeight="1"/>
    <row r="42" ht="44.25" customHeight="1">
      <c r="J42" t="s">
        <v>6</v>
      </c>
    </row>
    <row r="44" ht="12.75">
      <c r="H44" t="s">
        <v>6</v>
      </c>
    </row>
    <row r="45" ht="65.25" customHeight="1">
      <c r="I45" t="s">
        <v>6</v>
      </c>
    </row>
    <row r="46" spans="1:10" ht="35.25" customHeight="1">
      <c r="A46" s="178" t="s">
        <v>11</v>
      </c>
      <c r="B46" s="178"/>
      <c r="C46" s="178"/>
      <c r="D46" s="178"/>
      <c r="E46" s="178"/>
      <c r="F46" s="178"/>
      <c r="G46" s="178"/>
      <c r="H46" s="178"/>
      <c r="I46" s="178"/>
      <c r="J46" s="129"/>
    </row>
    <row r="47" ht="19.5" customHeight="1"/>
    <row r="48" spans="1:10" ht="39" customHeight="1">
      <c r="A48" s="179" t="s">
        <v>76</v>
      </c>
      <c r="B48" s="179"/>
      <c r="C48" s="179"/>
      <c r="D48" s="179"/>
      <c r="E48" s="179"/>
      <c r="F48" s="179"/>
      <c r="G48" s="179"/>
      <c r="H48" s="179"/>
      <c r="I48" s="179"/>
      <c r="J48" s="130"/>
    </row>
    <row r="52" ht="12.75">
      <c r="I52" t="s">
        <v>6</v>
      </c>
    </row>
    <row r="54" spans="4:7" ht="12.75">
      <c r="D54" t="s">
        <v>7</v>
      </c>
      <c r="G54" t="s">
        <v>6</v>
      </c>
    </row>
    <row r="57" ht="12.75">
      <c r="H57" t="s">
        <v>6</v>
      </c>
    </row>
  </sheetData>
  <mergeCells count="3">
    <mergeCell ref="A46:I46"/>
    <mergeCell ref="A48:I48"/>
    <mergeCell ref="A6:I6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F76"/>
  <sheetViews>
    <sheetView workbookViewId="0" topLeftCell="A1">
      <selection activeCell="C15" sqref="C15"/>
    </sheetView>
  </sheetViews>
  <sheetFormatPr defaultColWidth="9.00390625" defaultRowHeight="12.75"/>
  <cols>
    <col min="1" max="1" width="16.00390625" style="0" customWidth="1"/>
    <col min="2" max="2" width="18.375" style="0" customWidth="1"/>
    <col min="3" max="3" width="10.00390625" style="0" customWidth="1"/>
    <col min="4" max="4" width="19.25390625" style="0" customWidth="1"/>
    <col min="5" max="5" width="6.00390625" style="0" customWidth="1"/>
  </cols>
  <sheetData>
    <row r="3" spans="1:6" ht="55.5" customHeight="1">
      <c r="A3" s="206" t="s">
        <v>86</v>
      </c>
      <c r="B3" s="207"/>
      <c r="C3" s="207"/>
      <c r="D3" s="207"/>
      <c r="E3" s="207"/>
      <c r="F3" s="207"/>
    </row>
    <row r="4" spans="2:4" ht="14.25">
      <c r="B4" s="135"/>
      <c r="C4" s="135"/>
      <c r="D4" s="135"/>
    </row>
    <row r="5" spans="2:4" ht="14.25">
      <c r="B5" s="135"/>
      <c r="C5" s="135"/>
      <c r="D5" s="135"/>
    </row>
    <row r="6" spans="2:4" ht="18" customHeight="1" thickBot="1">
      <c r="B6" s="167"/>
      <c r="C6" s="168"/>
      <c r="D6" s="168"/>
    </row>
    <row r="7" spans="2:4" ht="54.75" customHeight="1">
      <c r="B7" s="169" t="s">
        <v>2</v>
      </c>
      <c r="C7" s="150" t="s">
        <v>82</v>
      </c>
      <c r="D7" s="150" t="s">
        <v>35</v>
      </c>
    </row>
    <row r="8" spans="2:4" ht="15.75">
      <c r="B8" s="7" t="s">
        <v>37</v>
      </c>
      <c r="C8" s="32">
        <v>672</v>
      </c>
      <c r="D8" s="25">
        <f aca="true" t="shared" si="0" ref="D8:D16">C8/C$16</f>
        <v>0.25766871165644173</v>
      </c>
    </row>
    <row r="9" spans="2:4" ht="15.75">
      <c r="B9" s="7" t="s">
        <v>4</v>
      </c>
      <c r="C9" s="32">
        <v>262</v>
      </c>
      <c r="D9" s="25">
        <f t="shared" si="0"/>
        <v>0.1004601226993865</v>
      </c>
    </row>
    <row r="10" spans="2:4" ht="15.75">
      <c r="B10" s="7" t="s">
        <v>70</v>
      </c>
      <c r="C10" s="32">
        <v>452</v>
      </c>
      <c r="D10" s="25">
        <f t="shared" si="0"/>
        <v>0.17331288343558282</v>
      </c>
    </row>
    <row r="11" spans="2:4" ht="15.75">
      <c r="B11" s="7" t="s">
        <v>85</v>
      </c>
      <c r="C11" s="32">
        <v>183</v>
      </c>
      <c r="D11" s="25">
        <f t="shared" si="0"/>
        <v>0.07016871165644172</v>
      </c>
    </row>
    <row r="12" spans="2:4" ht="15.75">
      <c r="B12" s="7" t="s">
        <v>55</v>
      </c>
      <c r="C12" s="32">
        <v>33</v>
      </c>
      <c r="D12" s="25">
        <f t="shared" si="0"/>
        <v>0.012653374233128834</v>
      </c>
    </row>
    <row r="13" spans="2:4" ht="15.75">
      <c r="B13" s="7" t="s">
        <v>23</v>
      </c>
      <c r="C13" s="32">
        <v>19</v>
      </c>
      <c r="D13" s="25">
        <f t="shared" si="0"/>
        <v>0.0072852760736196315</v>
      </c>
    </row>
    <row r="14" spans="2:4" ht="15.75">
      <c r="B14" s="7" t="s">
        <v>56</v>
      </c>
      <c r="C14" s="32">
        <v>129</v>
      </c>
      <c r="D14" s="25">
        <f t="shared" si="0"/>
        <v>0.04946319018404908</v>
      </c>
    </row>
    <row r="15" spans="2:4" ht="15.75">
      <c r="B15" s="7" t="s">
        <v>5</v>
      </c>
      <c r="C15" s="32">
        <v>858</v>
      </c>
      <c r="D15" s="25">
        <f t="shared" si="0"/>
        <v>0.3289877300613497</v>
      </c>
    </row>
    <row r="16" spans="2:4" ht="16.5" thickBot="1">
      <c r="B16" s="170" t="s">
        <v>24</v>
      </c>
      <c r="C16" s="151">
        <v>2608</v>
      </c>
      <c r="D16" s="171">
        <f t="shared" si="0"/>
        <v>1</v>
      </c>
    </row>
    <row r="17" spans="2:4" ht="15">
      <c r="B17" s="9"/>
      <c r="C17" s="172"/>
      <c r="D17" s="9"/>
    </row>
    <row r="18" spans="2:4" ht="15">
      <c r="B18" s="9"/>
      <c r="C18" s="173"/>
      <c r="D18" s="9"/>
    </row>
    <row r="19" spans="2:4" ht="15">
      <c r="B19" s="9"/>
      <c r="C19" s="9"/>
      <c r="D19" s="9"/>
    </row>
    <row r="20" spans="2:4" ht="15">
      <c r="B20" s="9"/>
      <c r="C20" s="9"/>
      <c r="D20" s="9"/>
    </row>
    <row r="21" spans="2:4" ht="15">
      <c r="B21" s="9"/>
      <c r="C21" s="9"/>
      <c r="D21" s="9"/>
    </row>
    <row r="22" spans="2:4" ht="15">
      <c r="B22" s="9"/>
      <c r="C22" s="9"/>
      <c r="D22" s="9"/>
    </row>
    <row r="23" spans="2:4" ht="15">
      <c r="B23" s="9"/>
      <c r="C23" s="9"/>
      <c r="D23" s="9"/>
    </row>
    <row r="24" spans="2:4" ht="15">
      <c r="B24" s="9"/>
      <c r="C24" s="9"/>
      <c r="D24" s="9"/>
    </row>
    <row r="25" spans="2:4" ht="15">
      <c r="B25" s="9"/>
      <c r="C25" s="9"/>
      <c r="D25" s="9"/>
    </row>
    <row r="26" spans="2:4" ht="15">
      <c r="B26" s="9"/>
      <c r="C26" s="9"/>
      <c r="D26" s="9"/>
    </row>
    <row r="27" spans="2:4" ht="15">
      <c r="B27" s="9"/>
      <c r="C27" s="9"/>
      <c r="D27" s="9"/>
    </row>
    <row r="28" spans="2:4" ht="15">
      <c r="B28" s="9"/>
      <c r="C28" s="9"/>
      <c r="D28" s="9"/>
    </row>
    <row r="29" spans="2:4" ht="15">
      <c r="B29" s="9"/>
      <c r="C29" s="9"/>
      <c r="D29" s="9"/>
    </row>
    <row r="30" spans="2:4" ht="15">
      <c r="B30" s="9"/>
      <c r="C30" s="9"/>
      <c r="D30" s="9"/>
    </row>
    <row r="31" spans="2:4" ht="15">
      <c r="B31" s="9"/>
      <c r="C31" s="9"/>
      <c r="D31" s="9"/>
    </row>
    <row r="32" spans="2:4" ht="15">
      <c r="B32" s="9"/>
      <c r="C32" s="9"/>
      <c r="D32" s="9"/>
    </row>
    <row r="33" spans="2:4" ht="15">
      <c r="B33" s="9"/>
      <c r="C33" s="9"/>
      <c r="D33" s="9"/>
    </row>
    <row r="34" spans="2:4" ht="15">
      <c r="B34" s="9"/>
      <c r="C34" s="9"/>
      <c r="D34" s="9"/>
    </row>
    <row r="35" spans="2:4" ht="15">
      <c r="B35" s="9"/>
      <c r="C35" s="9"/>
      <c r="D35" s="9"/>
    </row>
    <row r="36" spans="2:4" ht="15">
      <c r="B36" s="9"/>
      <c r="C36" s="9"/>
      <c r="D36" s="9"/>
    </row>
    <row r="37" spans="2:4" ht="15">
      <c r="B37" s="9"/>
      <c r="C37" s="9"/>
      <c r="D37" s="9"/>
    </row>
    <row r="38" spans="2:4" ht="15">
      <c r="B38" s="9"/>
      <c r="C38" s="9"/>
      <c r="D38" s="9"/>
    </row>
    <row r="39" spans="2:4" ht="15">
      <c r="B39" s="9"/>
      <c r="C39" s="9"/>
      <c r="D39" s="9"/>
    </row>
    <row r="40" spans="2:4" ht="15">
      <c r="B40" s="9"/>
      <c r="C40" s="9"/>
      <c r="D40" s="9"/>
    </row>
    <row r="41" spans="2:4" ht="15">
      <c r="B41" s="9"/>
      <c r="C41" s="9"/>
      <c r="D41" s="9"/>
    </row>
    <row r="42" spans="2:4" ht="15">
      <c r="B42" s="9"/>
      <c r="C42" s="9"/>
      <c r="D42" s="9"/>
    </row>
    <row r="43" spans="2:4" ht="15">
      <c r="B43" s="9"/>
      <c r="C43" s="9"/>
      <c r="D43" s="9"/>
    </row>
    <row r="44" spans="2:4" ht="15">
      <c r="B44" s="9"/>
      <c r="C44" s="9"/>
      <c r="D44" s="9"/>
    </row>
    <row r="45" spans="2:4" ht="15">
      <c r="B45" s="9"/>
      <c r="C45" s="9"/>
      <c r="D45" s="9"/>
    </row>
    <row r="46" spans="2:4" ht="15">
      <c r="B46" s="9"/>
      <c r="C46" s="9"/>
      <c r="D46" s="9"/>
    </row>
    <row r="47" ht="15.75" customHeight="1"/>
    <row r="48" ht="12.75" customHeight="1"/>
    <row r="49" ht="18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spans="2:4" ht="15">
      <c r="B58" s="9"/>
      <c r="C58" s="9"/>
      <c r="D58" s="9"/>
    </row>
    <row r="59" spans="2:4" ht="15">
      <c r="B59" s="9"/>
      <c r="C59" s="9"/>
      <c r="D59" s="9"/>
    </row>
    <row r="60" spans="2:4" ht="15">
      <c r="B60" s="9"/>
      <c r="C60" s="9"/>
      <c r="D60" s="9"/>
    </row>
    <row r="61" spans="2:4" ht="15">
      <c r="B61" s="9"/>
      <c r="C61" s="9"/>
      <c r="D61" s="9"/>
    </row>
    <row r="73" spans="2:4" ht="15">
      <c r="B73" s="9"/>
      <c r="C73" s="9"/>
      <c r="D73" s="9"/>
    </row>
    <row r="74" spans="2:4" ht="15">
      <c r="B74" s="9"/>
      <c r="C74" s="9"/>
      <c r="D74" s="9"/>
    </row>
    <row r="75" spans="2:4" ht="15">
      <c r="B75" s="9"/>
      <c r="C75" s="9"/>
      <c r="D75" s="9"/>
    </row>
    <row r="76" spans="2:4" ht="15">
      <c r="B76" s="9"/>
      <c r="C76" s="9"/>
      <c r="D76" s="9"/>
    </row>
  </sheetData>
  <mergeCells count="1">
    <mergeCell ref="A3:F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K46"/>
  <sheetViews>
    <sheetView workbookViewId="0" topLeftCell="A1">
      <selection activeCell="D18" sqref="D18"/>
    </sheetView>
  </sheetViews>
  <sheetFormatPr defaultColWidth="9.00390625" defaultRowHeight="12.75"/>
  <cols>
    <col min="1" max="1" width="9.375" style="41" customWidth="1"/>
    <col min="2" max="2" width="30.75390625" style="41" customWidth="1"/>
    <col min="3" max="3" width="12.875" style="41" customWidth="1"/>
    <col min="4" max="4" width="12.375" style="41" customWidth="1"/>
    <col min="5" max="5" width="10.25390625" style="41" customWidth="1"/>
    <col min="6" max="6" width="16.375" style="41" customWidth="1"/>
    <col min="7" max="7" width="9.25390625" style="41" customWidth="1"/>
    <col min="8" max="8" width="6.00390625" style="41" customWidth="1"/>
    <col min="9" max="16384" width="9.125" style="41" customWidth="1"/>
  </cols>
  <sheetData>
    <row r="3" spans="1:8" s="116" customFormat="1" ht="33" customHeight="1">
      <c r="A3" s="115"/>
      <c r="B3" s="212" t="s">
        <v>87</v>
      </c>
      <c r="C3" s="213"/>
      <c r="D3" s="213"/>
      <c r="E3" s="213"/>
      <c r="F3" s="214"/>
      <c r="G3" s="3"/>
      <c r="H3" s="52"/>
    </row>
    <row r="4" spans="1:8" s="116" customFormat="1" ht="33" customHeight="1">
      <c r="A4" s="115"/>
      <c r="B4" s="109"/>
      <c r="C4" s="133"/>
      <c r="D4" s="133"/>
      <c r="E4" s="133"/>
      <c r="F4" s="133"/>
      <c r="G4" s="137"/>
      <c r="H4" s="53"/>
    </row>
    <row r="5" spans="1:8" s="116" customFormat="1" ht="15.75">
      <c r="A5" s="115"/>
      <c r="B5" s="109"/>
      <c r="C5" s="133"/>
      <c r="D5" s="133"/>
      <c r="E5" s="133"/>
      <c r="F5" s="133"/>
      <c r="G5" s="137"/>
      <c r="H5" s="53"/>
    </row>
    <row r="6" spans="1:8" s="116" customFormat="1" ht="14.25" customHeight="1">
      <c r="A6" s="115"/>
      <c r="B6" s="109"/>
      <c r="C6" s="133"/>
      <c r="D6" s="133"/>
      <c r="E6" s="133"/>
      <c r="F6" s="133"/>
      <c r="G6" s="137"/>
      <c r="H6" s="53"/>
    </row>
    <row r="7" spans="2:6" ht="15.75">
      <c r="B7" s="51"/>
      <c r="C7" s="51"/>
      <c r="D7" s="51"/>
      <c r="E7" s="51"/>
      <c r="F7" s="51"/>
    </row>
    <row r="8" spans="2:7" ht="16.5" thickBot="1">
      <c r="B8" s="104"/>
      <c r="C8" s="104"/>
      <c r="D8" s="104"/>
      <c r="E8" s="104"/>
      <c r="F8" s="104"/>
      <c r="G8" s="117"/>
    </row>
    <row r="9" spans="2:6" ht="37.5" customHeight="1" thickBot="1">
      <c r="B9" s="208" t="s">
        <v>63</v>
      </c>
      <c r="C9" s="209"/>
      <c r="D9" s="210"/>
      <c r="E9" s="210"/>
      <c r="F9" s="211"/>
    </row>
    <row r="10" spans="2:6" ht="39" customHeight="1" thickBot="1">
      <c r="B10" s="114"/>
      <c r="C10" s="67" t="s">
        <v>81</v>
      </c>
      <c r="D10" s="67" t="s">
        <v>82</v>
      </c>
      <c r="E10" s="98" t="s">
        <v>27</v>
      </c>
      <c r="F10" s="118" t="s">
        <v>28</v>
      </c>
    </row>
    <row r="11" spans="2:6" ht="15.75">
      <c r="B11" s="119" t="s">
        <v>58</v>
      </c>
      <c r="C11" s="120">
        <v>25</v>
      </c>
      <c r="D11" s="120">
        <v>25</v>
      </c>
      <c r="E11" s="68">
        <f>D11-C11</f>
        <v>0</v>
      </c>
      <c r="F11" s="31">
        <f>(D11-C11)/ABS(C11)</f>
        <v>0</v>
      </c>
    </row>
    <row r="12" spans="2:6" ht="15.75">
      <c r="B12" s="121" t="s">
        <v>59</v>
      </c>
      <c r="C12" s="122">
        <v>74</v>
      </c>
      <c r="D12" s="122">
        <v>83</v>
      </c>
      <c r="E12" s="68">
        <f>D12-C12</f>
        <v>9</v>
      </c>
      <c r="F12" s="31">
        <f>(D12-C12)/ABS(C12)</f>
        <v>0.12162162162162163</v>
      </c>
    </row>
    <row r="13" spans="2:6" ht="29.25" customHeight="1">
      <c r="B13" s="123" t="s">
        <v>67</v>
      </c>
      <c r="C13" s="122">
        <v>3</v>
      </c>
      <c r="D13" s="122">
        <v>2</v>
      </c>
      <c r="E13" s="68">
        <f>D13-C13</f>
        <v>-1</v>
      </c>
      <c r="F13" s="31">
        <f>(D13-C13)/ABS(C13)</f>
        <v>-0.3333333333333333</v>
      </c>
    </row>
    <row r="14" spans="2:6" ht="21.75" customHeight="1">
      <c r="B14" s="124" t="s">
        <v>60</v>
      </c>
      <c r="C14" s="122">
        <v>19696</v>
      </c>
      <c r="D14" s="122">
        <v>26966</v>
      </c>
      <c r="E14" s="68">
        <f>D14-C14</f>
        <v>7270</v>
      </c>
      <c r="F14" s="31">
        <f>(D14-C14)/ABS(C14)</f>
        <v>0.369110479285134</v>
      </c>
    </row>
    <row r="15" spans="2:11" ht="19.5" customHeight="1">
      <c r="B15" s="121" t="s">
        <v>61</v>
      </c>
      <c r="C15" s="122">
        <v>856</v>
      </c>
      <c r="D15" s="122">
        <v>396</v>
      </c>
      <c r="E15" s="68">
        <f>D15-C15</f>
        <v>-460</v>
      </c>
      <c r="F15" s="31">
        <f>(D15-C15)/ABS(C15)</f>
        <v>-0.5373831775700935</v>
      </c>
      <c r="K15" s="125"/>
    </row>
    <row r="16" spans="2:6" ht="15.75">
      <c r="B16" s="105"/>
      <c r="C16" s="126"/>
      <c r="D16" s="51"/>
      <c r="E16" s="51"/>
      <c r="F16" s="51"/>
    </row>
    <row r="17" spans="2:6" ht="15.75">
      <c r="B17" s="51"/>
      <c r="C17" s="51"/>
      <c r="D17" s="51"/>
      <c r="E17" s="51"/>
      <c r="F17" s="51"/>
    </row>
    <row r="18" spans="2:6" ht="15.75">
      <c r="B18" s="51"/>
      <c r="C18" s="51"/>
      <c r="D18" s="51"/>
      <c r="E18" s="51"/>
      <c r="F18" s="51"/>
    </row>
    <row r="19" spans="2:6" ht="15.75">
      <c r="B19" s="51"/>
      <c r="C19" s="51"/>
      <c r="D19" s="51"/>
      <c r="E19" s="51"/>
      <c r="F19" s="51"/>
    </row>
    <row r="20" spans="2:6" ht="15.75">
      <c r="B20" s="51"/>
      <c r="C20" s="51"/>
      <c r="D20" s="51"/>
      <c r="E20" s="51"/>
      <c r="F20" s="51"/>
    </row>
    <row r="21" spans="2:6" ht="15.75">
      <c r="B21" s="51"/>
      <c r="C21" s="51"/>
      <c r="D21" s="51"/>
      <c r="E21" s="51"/>
      <c r="F21" s="51"/>
    </row>
    <row r="22" spans="2:6" ht="15.75">
      <c r="B22" s="51"/>
      <c r="C22" s="51"/>
      <c r="D22" s="51"/>
      <c r="E22" s="51"/>
      <c r="F22" s="51"/>
    </row>
    <row r="23" spans="2:6" ht="15.75">
      <c r="B23" s="51"/>
      <c r="C23" s="51"/>
      <c r="D23" s="51"/>
      <c r="E23" s="51"/>
      <c r="F23" s="51"/>
    </row>
    <row r="24" spans="2:6" ht="15.75">
      <c r="B24" s="51"/>
      <c r="C24" s="51"/>
      <c r="D24" s="51"/>
      <c r="E24" s="51"/>
      <c r="F24" s="51"/>
    </row>
    <row r="25" spans="2:6" ht="15.75">
      <c r="B25" s="51"/>
      <c r="C25" s="51"/>
      <c r="D25" s="51"/>
      <c r="E25" s="51"/>
      <c r="F25" s="51"/>
    </row>
    <row r="26" spans="2:6" ht="15.75">
      <c r="B26" s="51"/>
      <c r="C26" s="51"/>
      <c r="D26" s="51"/>
      <c r="E26" s="51"/>
      <c r="F26" s="51"/>
    </row>
    <row r="27" spans="2:6" ht="15.75">
      <c r="B27" s="105"/>
      <c r="C27" s="103"/>
      <c r="D27" s="51"/>
      <c r="E27" s="51"/>
      <c r="F27" s="51"/>
    </row>
    <row r="28" spans="2:6" ht="15.75">
      <c r="B28" s="51"/>
      <c r="C28" s="51"/>
      <c r="D28" s="51"/>
      <c r="E28" s="51"/>
      <c r="F28" s="51"/>
    </row>
    <row r="29" spans="2:6" ht="15.75">
      <c r="B29" s="51"/>
      <c r="C29" s="51"/>
      <c r="D29" s="51"/>
      <c r="E29" s="51"/>
      <c r="F29" s="51"/>
    </row>
    <row r="30" spans="2:6" ht="15.75">
      <c r="B30" s="51"/>
      <c r="C30" s="51"/>
      <c r="D30" s="51"/>
      <c r="E30" s="51"/>
      <c r="F30" s="51"/>
    </row>
    <row r="31" spans="2:6" ht="15.75">
      <c r="B31" s="51"/>
      <c r="C31" s="51"/>
      <c r="D31" s="51"/>
      <c r="E31" s="51"/>
      <c r="F31" s="51"/>
    </row>
    <row r="32" spans="2:6" ht="15.75">
      <c r="B32" s="51"/>
      <c r="C32" s="51"/>
      <c r="D32" s="51"/>
      <c r="E32" s="51"/>
      <c r="F32" s="51"/>
    </row>
    <row r="33" spans="2:6" ht="15.75">
      <c r="B33" s="51"/>
      <c r="C33" s="51"/>
      <c r="D33" s="51"/>
      <c r="E33" s="51"/>
      <c r="F33" s="51"/>
    </row>
    <row r="34" spans="2:6" ht="15.75">
      <c r="B34" s="51"/>
      <c r="C34" s="51"/>
      <c r="D34" s="51"/>
      <c r="E34" s="51"/>
      <c r="F34" s="51"/>
    </row>
    <row r="35" spans="2:6" ht="15.75">
      <c r="B35" s="51"/>
      <c r="C35" s="51"/>
      <c r="D35" s="51"/>
      <c r="E35" s="51"/>
      <c r="F35" s="51"/>
    </row>
    <row r="36" spans="2:6" ht="15.75">
      <c r="B36" s="51"/>
      <c r="C36" s="51"/>
      <c r="D36" s="51"/>
      <c r="E36" s="51"/>
      <c r="F36" s="51"/>
    </row>
    <row r="37" spans="2:6" ht="15.75">
      <c r="B37" s="51"/>
      <c r="C37" s="51"/>
      <c r="D37" s="51"/>
      <c r="E37" s="51"/>
      <c r="F37" s="51"/>
    </row>
    <row r="38" spans="2:6" ht="15.75">
      <c r="B38" s="51"/>
      <c r="C38" s="51"/>
      <c r="D38" s="51"/>
      <c r="E38" s="51"/>
      <c r="F38" s="51"/>
    </row>
    <row r="39" spans="2:6" ht="15.75">
      <c r="B39" s="51"/>
      <c r="C39" s="51"/>
      <c r="D39" s="51"/>
      <c r="E39" s="51"/>
      <c r="F39" s="51"/>
    </row>
    <row r="40" spans="2:6" ht="15.75">
      <c r="B40" s="51"/>
      <c r="C40" s="51"/>
      <c r="D40" s="51"/>
      <c r="E40" s="51"/>
      <c r="F40" s="51"/>
    </row>
    <row r="41" spans="2:6" ht="15.75">
      <c r="B41" s="51"/>
      <c r="C41" s="51"/>
      <c r="D41" s="51"/>
      <c r="E41" s="51"/>
      <c r="F41" s="51"/>
    </row>
    <row r="42" spans="2:6" ht="15.75">
      <c r="B42" s="51"/>
      <c r="C42" s="51"/>
      <c r="D42" s="51"/>
      <c r="E42" s="51"/>
      <c r="F42" s="51"/>
    </row>
    <row r="43" spans="2:6" ht="15.75">
      <c r="B43" s="51"/>
      <c r="C43" s="51"/>
      <c r="D43" s="51"/>
      <c r="E43" s="51"/>
      <c r="F43" s="51"/>
    </row>
    <row r="44" spans="2:6" ht="15.75">
      <c r="B44" s="51"/>
      <c r="C44" s="51"/>
      <c r="D44" s="51"/>
      <c r="E44" s="51"/>
      <c r="F44" s="51"/>
    </row>
    <row r="45" spans="2:6" ht="15.75">
      <c r="B45" s="51"/>
      <c r="C45" s="51"/>
      <c r="D45" s="51"/>
      <c r="E45" s="51"/>
      <c r="F45" s="51"/>
    </row>
    <row r="46" spans="2:6" ht="15.75">
      <c r="B46" s="51"/>
      <c r="C46" s="51"/>
      <c r="D46" s="51"/>
      <c r="E46" s="51"/>
      <c r="F46" s="51"/>
    </row>
  </sheetData>
  <mergeCells count="2">
    <mergeCell ref="B9:F9"/>
    <mergeCell ref="B3:F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G23"/>
  <sheetViews>
    <sheetView workbookViewId="0" topLeftCell="A1">
      <selection activeCell="C19" sqref="C19"/>
    </sheetView>
  </sheetViews>
  <sheetFormatPr defaultColWidth="9.00390625" defaultRowHeight="12.75"/>
  <cols>
    <col min="1" max="1" width="14.125" style="111" customWidth="1"/>
    <col min="2" max="2" width="19.00390625" style="111" customWidth="1"/>
    <col min="3" max="3" width="20.625" style="111" customWidth="1"/>
    <col min="4" max="4" width="20.00390625" style="111" customWidth="1"/>
    <col min="5" max="5" width="13.875" style="111" customWidth="1"/>
    <col min="6" max="6" width="7.75390625" style="111" customWidth="1"/>
    <col min="7" max="16384" width="9.125" style="111" customWidth="1"/>
  </cols>
  <sheetData>
    <row r="3" spans="2:6" s="5" customFormat="1" ht="20.25" customHeight="1">
      <c r="B3" s="107"/>
      <c r="C3" s="107"/>
      <c r="D3" s="107"/>
      <c r="E3" s="107"/>
      <c r="F3" s="108"/>
    </row>
    <row r="4" spans="1:6" s="5" customFormat="1" ht="49.5" customHeight="1">
      <c r="A4" s="212" t="s">
        <v>88</v>
      </c>
      <c r="B4" s="217"/>
      <c r="C4" s="217"/>
      <c r="D4" s="217"/>
      <c r="E4" s="218"/>
      <c r="F4" s="53"/>
    </row>
    <row r="5" spans="2:6" s="5" customFormat="1" ht="15">
      <c r="B5" s="109"/>
      <c r="C5" s="109"/>
      <c r="D5" s="109"/>
      <c r="E5" s="109"/>
      <c r="F5" s="53"/>
    </row>
    <row r="6" spans="2:6" s="5" customFormat="1" ht="15">
      <c r="B6" s="109"/>
      <c r="C6" s="109"/>
      <c r="D6" s="109"/>
      <c r="E6" s="109"/>
      <c r="F6" s="53"/>
    </row>
    <row r="7" spans="2:6" s="5" customFormat="1" ht="15">
      <c r="B7" s="109"/>
      <c r="C7" s="109"/>
      <c r="D7" s="109"/>
      <c r="E7" s="109"/>
      <c r="F7" s="53"/>
    </row>
    <row r="8" spans="2:6" s="5" customFormat="1" ht="15">
      <c r="B8" s="109"/>
      <c r="C8" s="109"/>
      <c r="D8" s="109"/>
      <c r="E8" s="109"/>
      <c r="F8" s="53"/>
    </row>
    <row r="9" spans="1:7" ht="15" customHeight="1">
      <c r="A9" s="110"/>
      <c r="B9" s="84"/>
      <c r="C9" s="84"/>
      <c r="D9" s="84"/>
      <c r="E9" s="84"/>
      <c r="F9" s="106"/>
      <c r="G9" s="2"/>
    </row>
    <row r="10" spans="1:6" ht="12.75" customHeight="1">
      <c r="A10" s="110"/>
      <c r="B10" s="110"/>
      <c r="C10" s="110"/>
      <c r="D10" s="110"/>
      <c r="E10" s="110"/>
      <c r="F10" s="110"/>
    </row>
    <row r="11" spans="1:6" ht="12.75" customHeight="1" thickBot="1">
      <c r="A11" s="110"/>
      <c r="B11" s="110"/>
      <c r="C11" s="110"/>
      <c r="D11" s="110"/>
      <c r="E11" s="110"/>
      <c r="F11" s="110"/>
    </row>
    <row r="12" spans="1:6" ht="30" customHeight="1" thickBot="1">
      <c r="A12" s="110"/>
      <c r="B12" s="215" t="s">
        <v>54</v>
      </c>
      <c r="C12" s="216"/>
      <c r="D12" s="216"/>
      <c r="F12" s="110"/>
    </row>
    <row r="13" spans="1:6" ht="31.5" customHeight="1" thickBot="1">
      <c r="A13" s="110"/>
      <c r="B13" s="113" t="s">
        <v>2</v>
      </c>
      <c r="C13" s="174" t="s">
        <v>81</v>
      </c>
      <c r="D13" s="158" t="s">
        <v>82</v>
      </c>
      <c r="F13" s="110"/>
    </row>
    <row r="14" spans="1:4" ht="15.75">
      <c r="A14" s="110"/>
      <c r="B14" s="152" t="s">
        <v>23</v>
      </c>
      <c r="C14" s="156">
        <v>431</v>
      </c>
      <c r="D14" s="159">
        <v>1</v>
      </c>
    </row>
    <row r="15" spans="1:4" ht="19.5" customHeight="1">
      <c r="A15" s="110"/>
      <c r="B15" s="152" t="s">
        <v>4</v>
      </c>
      <c r="C15" s="156">
        <v>11</v>
      </c>
      <c r="D15" s="160">
        <v>49</v>
      </c>
    </row>
    <row r="16" spans="1:4" ht="15.75">
      <c r="A16" s="110"/>
      <c r="B16" s="152" t="s">
        <v>37</v>
      </c>
      <c r="C16" s="156">
        <v>2</v>
      </c>
      <c r="D16" s="160">
        <v>92</v>
      </c>
    </row>
    <row r="17" spans="2:4" ht="17.25" customHeight="1">
      <c r="B17" s="152" t="s">
        <v>55</v>
      </c>
      <c r="C17" s="164">
        <v>0</v>
      </c>
      <c r="D17" s="160">
        <v>22</v>
      </c>
    </row>
    <row r="18" spans="2:4" ht="17.25" customHeight="1">
      <c r="B18" s="152" t="s">
        <v>70</v>
      </c>
      <c r="C18" s="164">
        <v>1</v>
      </c>
      <c r="D18" s="160">
        <v>81</v>
      </c>
    </row>
    <row r="19" spans="2:4" ht="15.75">
      <c r="B19" s="153" t="s">
        <v>56</v>
      </c>
      <c r="C19" s="164">
        <v>0</v>
      </c>
      <c r="D19" s="161">
        <v>26</v>
      </c>
    </row>
    <row r="20" spans="2:4" ht="17.25" customHeight="1">
      <c r="B20" s="154" t="s">
        <v>5</v>
      </c>
      <c r="C20" s="165">
        <v>36</v>
      </c>
      <c r="D20" s="160">
        <v>136</v>
      </c>
    </row>
    <row r="21" spans="2:4" ht="16.5" thickBot="1">
      <c r="B21" s="155" t="s">
        <v>24</v>
      </c>
      <c r="C21" s="157">
        <v>481</v>
      </c>
      <c r="D21" s="162">
        <v>407</v>
      </c>
    </row>
    <row r="22" spans="2:4" ht="12.75" customHeight="1">
      <c r="B22" s="112"/>
      <c r="C22" s="112"/>
      <c r="D22" s="112"/>
    </row>
    <row r="23" spans="2:4" ht="12.75" customHeight="1">
      <c r="B23" s="112"/>
      <c r="C23" s="112"/>
      <c r="D23" s="112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mergeCells count="2">
    <mergeCell ref="B12:D12"/>
    <mergeCell ref="A4:E4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C27" sqref="C27"/>
    </sheetView>
  </sheetViews>
  <sheetFormatPr defaultColWidth="9.00390625" defaultRowHeight="12.75"/>
  <cols>
    <col min="1" max="1" width="10.25390625" style="0" customWidth="1"/>
    <col min="2" max="2" width="38.625" style="0" customWidth="1"/>
    <col min="3" max="3" width="49.75390625" style="0" customWidth="1"/>
    <col min="4" max="4" width="10.625" style="0" customWidth="1"/>
  </cols>
  <sheetData>
    <row r="1" spans="1:3" ht="14.25">
      <c r="A1" s="134"/>
      <c r="B1" s="134"/>
      <c r="C1" s="134"/>
    </row>
    <row r="2" spans="1:4" ht="15.75">
      <c r="A2" s="84"/>
      <c r="B2" s="182" t="s">
        <v>69</v>
      </c>
      <c r="C2" s="183"/>
      <c r="D2" s="52"/>
    </row>
    <row r="3" spans="1:4" ht="15.75">
      <c r="A3" s="84"/>
      <c r="B3" s="184" t="s">
        <v>75</v>
      </c>
      <c r="C3" s="175"/>
      <c r="D3" s="51"/>
    </row>
    <row r="4" spans="1:5" ht="15">
      <c r="A4" s="84"/>
      <c r="B4" s="84"/>
      <c r="C4" s="84"/>
      <c r="D4" s="53"/>
      <c r="E4" s="134"/>
    </row>
    <row r="5" spans="1:5" ht="13.5" customHeight="1">
      <c r="A5" s="40"/>
      <c r="B5" s="40"/>
      <c r="C5" s="40"/>
      <c r="D5" s="40"/>
      <c r="E5" s="134"/>
    </row>
    <row r="6" spans="1:5" ht="15">
      <c r="A6" s="40"/>
      <c r="B6" s="40"/>
      <c r="C6" s="40"/>
      <c r="D6" s="40"/>
      <c r="E6" s="134"/>
    </row>
    <row r="7" spans="1:4" ht="16.5" thickBot="1">
      <c r="A7" s="40"/>
      <c r="B7" s="40"/>
      <c r="C7" s="40"/>
      <c r="D7" s="51"/>
    </row>
    <row r="8" spans="1:4" ht="36" customHeight="1" thickBot="1">
      <c r="A8" s="40"/>
      <c r="B8" s="138" t="s">
        <v>15</v>
      </c>
      <c r="C8" s="69" t="s">
        <v>74</v>
      </c>
      <c r="D8" s="51"/>
    </row>
    <row r="9" spans="1:4" ht="15.75" customHeight="1">
      <c r="A9" s="40"/>
      <c r="B9" s="45" t="s">
        <v>62</v>
      </c>
      <c r="C9" s="36">
        <v>5017</v>
      </c>
      <c r="D9" s="51"/>
    </row>
    <row r="10" spans="1:4" ht="15.75" customHeight="1">
      <c r="A10" s="40"/>
      <c r="B10" s="45" t="s">
        <v>66</v>
      </c>
      <c r="C10" s="36">
        <v>2723</v>
      </c>
      <c r="D10" s="51"/>
    </row>
    <row r="11" spans="1:4" ht="15.75" customHeight="1">
      <c r="A11" s="40"/>
      <c r="B11" s="45" t="s">
        <v>9</v>
      </c>
      <c r="C11" s="36">
        <v>47482</v>
      </c>
      <c r="D11" s="51"/>
    </row>
    <row r="12" spans="1:4" ht="15.75" customHeight="1">
      <c r="A12" s="40"/>
      <c r="B12" s="45" t="s">
        <v>48</v>
      </c>
      <c r="C12" s="36">
        <v>220</v>
      </c>
      <c r="D12" s="51"/>
    </row>
    <row r="13" spans="1:4" ht="15" customHeight="1">
      <c r="A13" s="40"/>
      <c r="B13" s="45" t="s">
        <v>12</v>
      </c>
      <c r="C13" s="36">
        <v>114431</v>
      </c>
      <c r="D13" s="51"/>
    </row>
    <row r="14" spans="1:4" ht="15" customHeight="1">
      <c r="A14" s="40"/>
      <c r="B14" s="45" t="s">
        <v>13</v>
      </c>
      <c r="C14" s="36">
        <v>18975</v>
      </c>
      <c r="D14" s="51"/>
    </row>
    <row r="15" spans="1:4" ht="30" customHeight="1">
      <c r="A15" s="40"/>
      <c r="B15" s="73" t="s">
        <v>21</v>
      </c>
      <c r="C15" s="36">
        <v>3791</v>
      </c>
      <c r="D15" s="51"/>
    </row>
    <row r="16" spans="1:5" ht="30">
      <c r="A16" s="40"/>
      <c r="B16" s="73" t="s">
        <v>20</v>
      </c>
      <c r="C16" s="36">
        <v>420</v>
      </c>
      <c r="D16" s="51"/>
      <c r="E16" t="s">
        <v>6</v>
      </c>
    </row>
    <row r="17" spans="1:4" ht="15" customHeight="1">
      <c r="A17" s="40"/>
      <c r="B17" s="45" t="s">
        <v>16</v>
      </c>
      <c r="C17" s="36">
        <v>581</v>
      </c>
      <c r="D17" s="51"/>
    </row>
    <row r="18" spans="1:4" ht="17.25" customHeight="1">
      <c r="A18" s="40"/>
      <c r="B18" s="45" t="s">
        <v>17</v>
      </c>
      <c r="C18" s="36">
        <v>11814</v>
      </c>
      <c r="D18" s="51"/>
    </row>
    <row r="19" spans="1:4" ht="15.75" customHeight="1">
      <c r="A19" s="40"/>
      <c r="B19" s="140" t="s">
        <v>18</v>
      </c>
      <c r="C19" s="36">
        <v>7</v>
      </c>
      <c r="D19" s="51"/>
    </row>
    <row r="20" spans="1:4" ht="30">
      <c r="A20" s="40"/>
      <c r="B20" s="74" t="s">
        <v>51</v>
      </c>
      <c r="C20" s="36">
        <v>1804</v>
      </c>
      <c r="D20" s="51"/>
    </row>
    <row r="21" spans="1:4" ht="30">
      <c r="A21" s="40"/>
      <c r="B21" s="74" t="s">
        <v>52</v>
      </c>
      <c r="C21" s="36">
        <v>1366</v>
      </c>
      <c r="D21" s="51"/>
    </row>
    <row r="22" spans="1:4" ht="16.5" customHeight="1" thickBot="1">
      <c r="A22" s="40"/>
      <c r="B22" s="140" t="s">
        <v>65</v>
      </c>
      <c r="C22" s="49">
        <v>62</v>
      </c>
      <c r="D22" s="51"/>
    </row>
    <row r="23" spans="1:7" ht="18.75" customHeight="1" thickBot="1">
      <c r="A23" s="40"/>
      <c r="B23" s="127" t="s">
        <v>0</v>
      </c>
      <c r="C23" s="71">
        <v>208693</v>
      </c>
      <c r="D23" s="51"/>
      <c r="G23" t="s">
        <v>6</v>
      </c>
    </row>
    <row r="24" spans="1:4" ht="15.75">
      <c r="A24" s="40"/>
      <c r="B24" s="141"/>
      <c r="C24" s="40"/>
      <c r="D24" s="51"/>
    </row>
    <row r="25" spans="1:3" ht="14.25">
      <c r="A25" s="134"/>
      <c r="B25" s="95" t="s">
        <v>68</v>
      </c>
      <c r="C25" s="134"/>
    </row>
    <row r="26" spans="1:3" ht="14.25">
      <c r="A26" s="134"/>
      <c r="B26" s="95" t="s">
        <v>73</v>
      </c>
      <c r="C26" s="134"/>
    </row>
    <row r="27" spans="1:3" ht="14.25">
      <c r="A27" s="134"/>
      <c r="B27" s="134"/>
      <c r="C27" s="134"/>
    </row>
    <row r="28" spans="1:3" ht="14.25">
      <c r="A28" s="134"/>
      <c r="B28" s="134"/>
      <c r="C28" s="134"/>
    </row>
    <row r="29" spans="1:3" ht="14.25">
      <c r="A29" s="134"/>
      <c r="B29" s="134"/>
      <c r="C29" s="134"/>
    </row>
  </sheetData>
  <mergeCells count="2">
    <mergeCell ref="B2:C2"/>
    <mergeCell ref="B3:C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4:I19"/>
  <sheetViews>
    <sheetView workbookViewId="0" topLeftCell="A1">
      <selection activeCell="D17" sqref="D17"/>
    </sheetView>
  </sheetViews>
  <sheetFormatPr defaultColWidth="9.00390625" defaultRowHeight="12.75"/>
  <cols>
    <col min="1" max="1" width="9.125" style="41" customWidth="1"/>
    <col min="2" max="2" width="29.875" style="41" customWidth="1"/>
    <col min="3" max="3" width="12.25390625" style="41" customWidth="1"/>
    <col min="4" max="4" width="12.00390625" style="41" customWidth="1"/>
    <col min="5" max="5" width="11.75390625" style="41" customWidth="1"/>
    <col min="6" max="6" width="11.00390625" style="41" customWidth="1"/>
    <col min="7" max="7" width="10.125" style="41" customWidth="1"/>
    <col min="8" max="8" width="10.75390625" style="41" customWidth="1"/>
    <col min="9" max="16384" width="9.125" style="41" customWidth="1"/>
  </cols>
  <sheetData>
    <row r="4" spans="2:9" ht="27.75" customHeight="1">
      <c r="B4" s="190" t="s">
        <v>26</v>
      </c>
      <c r="C4" s="191"/>
      <c r="D4" s="191"/>
      <c r="E4" s="191"/>
      <c r="F4" s="191"/>
      <c r="G4" s="191"/>
      <c r="H4" s="192"/>
      <c r="I4" s="97"/>
    </row>
    <row r="5" spans="2:9" ht="20.25" customHeight="1">
      <c r="B5" s="193" t="s">
        <v>76</v>
      </c>
      <c r="C5" s="194"/>
      <c r="D5" s="194"/>
      <c r="E5" s="194"/>
      <c r="F5" s="194"/>
      <c r="G5" s="194"/>
      <c r="H5" s="175"/>
      <c r="I5" s="96"/>
    </row>
    <row r="6" spans="2:8" ht="15">
      <c r="B6" s="40"/>
      <c r="C6" s="40"/>
      <c r="D6" s="40"/>
      <c r="E6" s="40"/>
      <c r="F6" s="40"/>
      <c r="G6" s="40"/>
      <c r="H6" s="40"/>
    </row>
    <row r="7" spans="2:8" ht="15">
      <c r="B7" s="40"/>
      <c r="C7" s="40"/>
      <c r="D7" s="40"/>
      <c r="E7" s="40"/>
      <c r="F7" s="40"/>
      <c r="G7" s="40"/>
      <c r="H7" s="40"/>
    </row>
    <row r="8" spans="2:8" ht="15">
      <c r="B8" s="40"/>
      <c r="C8" s="40"/>
      <c r="D8" s="40"/>
      <c r="E8" s="40"/>
      <c r="F8" s="40"/>
      <c r="G8" s="40"/>
      <c r="H8" s="40"/>
    </row>
    <row r="9" spans="2:8" ht="15">
      <c r="B9" s="40"/>
      <c r="C9" s="40"/>
      <c r="D9" s="40"/>
      <c r="E9" s="40"/>
      <c r="F9" s="40"/>
      <c r="G9" s="40"/>
      <c r="H9" s="40"/>
    </row>
    <row r="10" spans="2:8" ht="15">
      <c r="B10" s="40"/>
      <c r="C10" s="40"/>
      <c r="D10" s="40"/>
      <c r="E10" s="40"/>
      <c r="F10" s="40"/>
      <c r="G10" s="40"/>
      <c r="H10" s="40"/>
    </row>
    <row r="11" spans="2:8" ht="15.75" thickBot="1">
      <c r="B11" s="40"/>
      <c r="C11" s="40"/>
      <c r="D11" s="40"/>
      <c r="E11" s="40"/>
      <c r="F11" s="40"/>
      <c r="G11" s="40"/>
      <c r="H11" s="40"/>
    </row>
    <row r="12" spans="2:8" ht="33" customHeight="1" thickBot="1">
      <c r="B12" s="188" t="s">
        <v>57</v>
      </c>
      <c r="C12" s="176" t="s">
        <v>19</v>
      </c>
      <c r="D12" s="177"/>
      <c r="E12" s="177"/>
      <c r="F12" s="185"/>
      <c r="G12" s="40"/>
      <c r="H12" s="40"/>
    </row>
    <row r="13" spans="2:8" ht="45" customHeight="1" thickBot="1">
      <c r="B13" s="189"/>
      <c r="C13" s="146" t="s">
        <v>77</v>
      </c>
      <c r="D13" s="139" t="s">
        <v>78</v>
      </c>
      <c r="E13" s="42" t="s">
        <v>42</v>
      </c>
      <c r="F13" s="43" t="s">
        <v>28</v>
      </c>
      <c r="G13" s="40"/>
      <c r="H13" s="40"/>
    </row>
    <row r="14" spans="2:8" ht="21" customHeight="1">
      <c r="B14" s="44" t="s">
        <v>12</v>
      </c>
      <c r="C14" s="47">
        <v>2038</v>
      </c>
      <c r="D14" s="47">
        <v>1916</v>
      </c>
      <c r="E14" s="47">
        <f>D14-C14</f>
        <v>-122</v>
      </c>
      <c r="F14" s="72">
        <f>(D14-C14)/ABS(C14)</f>
        <v>-0.05986261040235525</v>
      </c>
      <c r="G14" s="40"/>
      <c r="H14" s="40"/>
    </row>
    <row r="15" spans="2:8" ht="19.5" customHeight="1">
      <c r="B15" s="45" t="s">
        <v>13</v>
      </c>
      <c r="C15" s="32">
        <v>322</v>
      </c>
      <c r="D15" s="32">
        <v>241</v>
      </c>
      <c r="E15" s="47">
        <f>D15-C15</f>
        <v>-81</v>
      </c>
      <c r="F15" s="72">
        <f>(D15-C15)/ABS(C15)</f>
        <v>-0.2515527950310559</v>
      </c>
      <c r="G15" s="40"/>
      <c r="H15" s="40"/>
    </row>
    <row r="16" spans="2:8" ht="48.75" customHeight="1">
      <c r="B16" s="73" t="s">
        <v>20</v>
      </c>
      <c r="C16" s="20">
        <v>29</v>
      </c>
      <c r="D16" s="20">
        <v>24</v>
      </c>
      <c r="E16" s="47">
        <v>4</v>
      </c>
      <c r="F16" s="72">
        <f>(D16-C16)/ABS(C16)</f>
        <v>-0.1724137931034483</v>
      </c>
      <c r="G16" s="40"/>
      <c r="H16" s="40" t="s">
        <v>6</v>
      </c>
    </row>
    <row r="17" spans="2:8" ht="47.25" customHeight="1" thickBot="1">
      <c r="B17" s="74" t="s">
        <v>21</v>
      </c>
      <c r="C17" s="36">
        <v>244</v>
      </c>
      <c r="D17" s="36">
        <v>247</v>
      </c>
      <c r="E17" s="70">
        <f>D17-C17</f>
        <v>3</v>
      </c>
      <c r="F17" s="75">
        <f>(D17-C17)/ABS(C17)</f>
        <v>0.012295081967213115</v>
      </c>
      <c r="G17" s="40"/>
      <c r="H17" s="40"/>
    </row>
    <row r="18" spans="2:8" ht="30" customHeight="1" thickBot="1">
      <c r="B18" s="127" t="s">
        <v>50</v>
      </c>
      <c r="C18" s="147">
        <v>2633</v>
      </c>
      <c r="D18" s="71">
        <v>2428</v>
      </c>
      <c r="E18" s="71">
        <f>D18-C18</f>
        <v>-205</v>
      </c>
      <c r="F18" s="128">
        <f>(D18-C18)/ABS(C18)</f>
        <v>-0.07785795670338018</v>
      </c>
      <c r="G18" s="40"/>
      <c r="H18" s="40"/>
    </row>
    <row r="19" spans="2:8" ht="15">
      <c r="B19" s="186"/>
      <c r="C19" s="187"/>
      <c r="D19" s="187"/>
      <c r="E19" s="40"/>
      <c r="F19" s="40"/>
      <c r="G19" s="40"/>
      <c r="H19" s="40"/>
    </row>
  </sheetData>
  <mergeCells count="5">
    <mergeCell ref="C12:F12"/>
    <mergeCell ref="B19:D19"/>
    <mergeCell ref="B12:B13"/>
    <mergeCell ref="B4:H4"/>
    <mergeCell ref="B5:H5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I44"/>
  <sheetViews>
    <sheetView workbookViewId="0" topLeftCell="A1">
      <selection activeCell="C12" sqref="C12"/>
    </sheetView>
  </sheetViews>
  <sheetFormatPr defaultColWidth="9.00390625" defaultRowHeight="12.75"/>
  <cols>
    <col min="1" max="1" width="29.125" style="0" customWidth="1"/>
    <col min="2" max="2" width="13.875" style="0" customWidth="1"/>
    <col min="3" max="3" width="13.375" style="0" customWidth="1"/>
    <col min="4" max="4" width="14.00390625" style="0" customWidth="1"/>
    <col min="5" max="5" width="14.75390625" style="0" customWidth="1"/>
  </cols>
  <sheetData>
    <row r="4" spans="1:8" ht="30" customHeight="1">
      <c r="A4" s="198" t="s">
        <v>53</v>
      </c>
      <c r="B4" s="199"/>
      <c r="C4" s="199"/>
      <c r="D4" s="199"/>
      <c r="E4" s="183"/>
      <c r="F4" s="53"/>
      <c r="G4" s="134"/>
      <c r="H4" s="134"/>
    </row>
    <row r="5" spans="1:9" ht="15">
      <c r="A5" s="184" t="s">
        <v>79</v>
      </c>
      <c r="B5" s="194"/>
      <c r="C5" s="194"/>
      <c r="D5" s="194"/>
      <c r="E5" s="175"/>
      <c r="F5" s="53"/>
      <c r="G5" s="136"/>
      <c r="H5" s="136"/>
      <c r="I5" s="2"/>
    </row>
    <row r="6" spans="1:8" ht="15">
      <c r="A6" s="40"/>
      <c r="B6" s="40"/>
      <c r="C6" s="40"/>
      <c r="D6" s="40"/>
      <c r="E6" s="40"/>
      <c r="F6" s="40"/>
      <c r="G6" s="134"/>
      <c r="H6" s="134"/>
    </row>
    <row r="7" spans="1:6" ht="15">
      <c r="A7" s="40"/>
      <c r="B7" s="40"/>
      <c r="C7" s="40"/>
      <c r="D7" s="40"/>
      <c r="E7" s="40"/>
      <c r="F7" s="40"/>
    </row>
    <row r="8" spans="1:6" ht="15.75" thickBot="1">
      <c r="A8" s="40"/>
      <c r="B8" s="40"/>
      <c r="C8" s="40"/>
      <c r="D8" s="40"/>
      <c r="E8" s="40"/>
      <c r="F8" s="40"/>
    </row>
    <row r="9" spans="1:6" ht="40.5" customHeight="1" thickBot="1">
      <c r="A9" s="63" t="s">
        <v>15</v>
      </c>
      <c r="B9" s="195" t="s">
        <v>19</v>
      </c>
      <c r="C9" s="196"/>
      <c r="D9" s="196"/>
      <c r="E9" s="197"/>
      <c r="F9" s="40"/>
    </row>
    <row r="10" spans="1:6" ht="39.75" customHeight="1" thickBot="1">
      <c r="A10" s="76"/>
      <c r="B10" s="69" t="s">
        <v>77</v>
      </c>
      <c r="C10" s="69" t="s">
        <v>78</v>
      </c>
      <c r="D10" s="42" t="s">
        <v>27</v>
      </c>
      <c r="E10" s="77" t="s">
        <v>28</v>
      </c>
      <c r="F10" s="40"/>
    </row>
    <row r="11" spans="1:6" ht="19.5" customHeight="1">
      <c r="A11" s="99" t="s">
        <v>9</v>
      </c>
      <c r="B11" s="65">
        <v>5231</v>
      </c>
      <c r="C11" s="163">
        <v>5112</v>
      </c>
      <c r="D11" s="65">
        <f aca="true" t="shared" si="0" ref="D11:D16">C11-B11</f>
        <v>-119</v>
      </c>
      <c r="E11" s="78">
        <f aca="true" t="shared" si="1" ref="E11:E16">(C11-B11)/ABS(B11)</f>
        <v>-0.022748996367807302</v>
      </c>
      <c r="F11" s="40"/>
    </row>
    <row r="12" spans="1:6" ht="19.5" customHeight="1">
      <c r="A12" s="100" t="s">
        <v>48</v>
      </c>
      <c r="B12" s="32">
        <v>0</v>
      </c>
      <c r="C12" s="32">
        <v>0</v>
      </c>
      <c r="D12" s="32">
        <f t="shared" si="0"/>
        <v>0</v>
      </c>
      <c r="E12" s="27">
        <v>0</v>
      </c>
      <c r="F12" s="40"/>
    </row>
    <row r="13" spans="1:6" ht="20.25" customHeight="1">
      <c r="A13" s="101" t="s">
        <v>16</v>
      </c>
      <c r="B13" s="20">
        <v>21</v>
      </c>
      <c r="C13" s="20">
        <v>22</v>
      </c>
      <c r="D13" s="32">
        <f t="shared" si="0"/>
        <v>1</v>
      </c>
      <c r="E13" s="27">
        <f t="shared" si="1"/>
        <v>0.047619047619047616</v>
      </c>
      <c r="F13" s="40"/>
    </row>
    <row r="14" spans="1:6" ht="21" customHeight="1">
      <c r="A14" s="101" t="s">
        <v>17</v>
      </c>
      <c r="B14" s="32">
        <v>544</v>
      </c>
      <c r="C14" s="32">
        <v>463</v>
      </c>
      <c r="D14" s="32">
        <f t="shared" si="0"/>
        <v>-81</v>
      </c>
      <c r="E14" s="27">
        <f t="shared" si="1"/>
        <v>-0.1488970588235294</v>
      </c>
      <c r="F14" s="40"/>
    </row>
    <row r="15" spans="1:6" ht="20.25" customHeight="1" thickBot="1">
      <c r="A15" s="102" t="s">
        <v>18</v>
      </c>
      <c r="B15" s="66">
        <v>1</v>
      </c>
      <c r="C15" s="66">
        <v>1</v>
      </c>
      <c r="D15" s="48">
        <f t="shared" si="0"/>
        <v>0</v>
      </c>
      <c r="E15" s="79">
        <v>1</v>
      </c>
      <c r="F15" s="40"/>
    </row>
    <row r="16" spans="1:6" ht="18" customHeight="1" thickBot="1">
      <c r="A16" s="80" t="s">
        <v>0</v>
      </c>
      <c r="B16" s="46">
        <v>5797</v>
      </c>
      <c r="C16" s="46">
        <v>5598</v>
      </c>
      <c r="D16" s="81">
        <f t="shared" si="0"/>
        <v>-199</v>
      </c>
      <c r="E16" s="82">
        <f t="shared" si="1"/>
        <v>-0.03432810074176298</v>
      </c>
      <c r="F16" s="40"/>
    </row>
    <row r="17" spans="2:4" ht="12.75">
      <c r="B17" s="6"/>
      <c r="C17" s="6"/>
      <c r="D17" s="6"/>
    </row>
    <row r="18" spans="2:4" ht="12.75">
      <c r="B18" s="6"/>
      <c r="C18" s="6"/>
      <c r="D18" s="6"/>
    </row>
    <row r="44" spans="1:7" ht="14.25">
      <c r="A44" s="134"/>
      <c r="B44" s="134"/>
      <c r="C44" s="134"/>
      <c r="D44" s="134"/>
      <c r="E44" s="134"/>
      <c r="F44" s="134"/>
      <c r="G44" s="134"/>
    </row>
  </sheetData>
  <mergeCells count="3">
    <mergeCell ref="B9:E9"/>
    <mergeCell ref="A4:E4"/>
    <mergeCell ref="A5:E5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0" r:id="rId2"/>
  <headerFooter alignWithMargins="0">
    <oddFooter>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H18"/>
  <sheetViews>
    <sheetView workbookViewId="0" topLeftCell="A1">
      <selection activeCell="E15" sqref="E15"/>
    </sheetView>
  </sheetViews>
  <sheetFormatPr defaultColWidth="9.00390625" defaultRowHeight="12.75"/>
  <cols>
    <col min="1" max="1" width="5.875" style="0" customWidth="1"/>
    <col min="2" max="2" width="27.25390625" style="0" customWidth="1"/>
    <col min="3" max="3" width="12.25390625" style="0" customWidth="1"/>
    <col min="4" max="4" width="10.875" style="0" customWidth="1"/>
    <col min="5" max="5" width="12.125" style="0" customWidth="1"/>
    <col min="6" max="6" width="10.75390625" style="0" customWidth="1"/>
    <col min="7" max="7" width="11.25390625" style="0" customWidth="1"/>
    <col min="8" max="8" width="10.125" style="0" bestFit="1" customWidth="1"/>
    <col min="9" max="9" width="6.25390625" style="0" customWidth="1"/>
  </cols>
  <sheetData>
    <row r="4" spans="2:8" ht="59.25" customHeight="1">
      <c r="B4" s="200" t="s">
        <v>80</v>
      </c>
      <c r="C4" s="201"/>
      <c r="D4" s="201"/>
      <c r="E4" s="201"/>
      <c r="F4" s="201"/>
      <c r="G4" s="201"/>
      <c r="H4" s="202"/>
    </row>
    <row r="5" spans="2:8" ht="14.25">
      <c r="B5" s="132"/>
      <c r="C5" s="132"/>
      <c r="D5" s="132"/>
      <c r="E5" s="132"/>
      <c r="F5" s="132"/>
      <c r="G5" s="132"/>
      <c r="H5" s="132"/>
    </row>
    <row r="6" spans="2:8" ht="14.25">
      <c r="B6" s="132"/>
      <c r="C6" s="132"/>
      <c r="D6" s="132"/>
      <c r="E6" s="132"/>
      <c r="F6" s="132"/>
      <c r="G6" s="132"/>
      <c r="H6" s="132"/>
    </row>
    <row r="7" spans="2:8" ht="15.75">
      <c r="B7" s="8"/>
      <c r="C7" s="8"/>
      <c r="D7" s="8"/>
      <c r="E7" s="8"/>
      <c r="F7" s="8"/>
      <c r="G7" s="8"/>
      <c r="H7" s="8"/>
    </row>
    <row r="8" spans="2:8" ht="15.75">
      <c r="B8" s="8"/>
      <c r="C8" s="8"/>
      <c r="D8" s="8"/>
      <c r="E8" s="8"/>
      <c r="F8" s="8"/>
      <c r="G8" s="8"/>
      <c r="H8" s="8"/>
    </row>
    <row r="9" spans="2:8" ht="15.75">
      <c r="B9" s="8"/>
      <c r="C9" s="8"/>
      <c r="D9" s="8"/>
      <c r="E9" s="8"/>
      <c r="F9" s="8"/>
      <c r="G9" s="8"/>
      <c r="H9" s="8"/>
    </row>
    <row r="10" spans="2:8" ht="16.5" thickBot="1">
      <c r="B10" s="8"/>
      <c r="C10" s="8"/>
      <c r="D10" s="8"/>
      <c r="E10" s="8"/>
      <c r="F10" s="8"/>
      <c r="G10" s="8"/>
      <c r="H10" s="8"/>
    </row>
    <row r="11" spans="2:8" ht="50.25" customHeight="1">
      <c r="B11" s="19" t="s">
        <v>29</v>
      </c>
      <c r="C11" s="150" t="s">
        <v>81</v>
      </c>
      <c r="D11" s="33" t="s">
        <v>35</v>
      </c>
      <c r="E11" s="33" t="s">
        <v>82</v>
      </c>
      <c r="F11" s="33" t="s">
        <v>35</v>
      </c>
      <c r="G11" s="34" t="s">
        <v>27</v>
      </c>
      <c r="H11" s="35" t="s">
        <v>28</v>
      </c>
    </row>
    <row r="12" spans="2:8" ht="21" customHeight="1">
      <c r="B12" s="7" t="s">
        <v>31</v>
      </c>
      <c r="C12" s="32">
        <v>2145</v>
      </c>
      <c r="D12" s="17">
        <f aca="true" t="shared" si="0" ref="D12:D18">C12/C$18</f>
        <v>0.41005543873064426</v>
      </c>
      <c r="E12" s="32">
        <v>2004</v>
      </c>
      <c r="F12" s="17">
        <f aca="true" t="shared" si="1" ref="F12:F18">E12/E$18</f>
        <v>0.392018779342723</v>
      </c>
      <c r="G12" s="32">
        <f>E12-C12</f>
        <v>-141</v>
      </c>
      <c r="H12" s="18">
        <f aca="true" t="shared" si="2" ref="H12:H18">(E12-C12)/ABS(C12)</f>
        <v>-0.06573426573426573</v>
      </c>
    </row>
    <row r="13" spans="2:8" ht="19.5" customHeight="1">
      <c r="B13" s="7" t="s">
        <v>32</v>
      </c>
      <c r="C13" s="32">
        <v>1219</v>
      </c>
      <c r="D13" s="17">
        <f t="shared" si="0"/>
        <v>0.23303383674249664</v>
      </c>
      <c r="E13" s="32">
        <v>1278</v>
      </c>
      <c r="F13" s="17">
        <f t="shared" si="1"/>
        <v>0.25</v>
      </c>
      <c r="G13" s="32">
        <f aca="true" t="shared" si="3" ref="G13:G18">E13-C13</f>
        <v>59</v>
      </c>
      <c r="H13" s="18">
        <f t="shared" si="2"/>
        <v>0.04840032813781788</v>
      </c>
    </row>
    <row r="14" spans="2:8" ht="19.5" customHeight="1">
      <c r="B14" s="7" t="s">
        <v>30</v>
      </c>
      <c r="C14" s="32">
        <v>805</v>
      </c>
      <c r="D14" s="17">
        <f t="shared" si="0"/>
        <v>0.15389026954693175</v>
      </c>
      <c r="E14" s="32">
        <v>785</v>
      </c>
      <c r="F14" s="17">
        <f t="shared" si="1"/>
        <v>0.1535602503912363</v>
      </c>
      <c r="G14" s="32">
        <f t="shared" si="3"/>
        <v>-20</v>
      </c>
      <c r="H14" s="18">
        <f t="shared" si="2"/>
        <v>-0.024844720496894408</v>
      </c>
    </row>
    <row r="15" spans="2:8" ht="19.5" customHeight="1">
      <c r="B15" s="7" t="s">
        <v>33</v>
      </c>
      <c r="C15" s="32">
        <v>692</v>
      </c>
      <c r="D15" s="17">
        <f t="shared" si="0"/>
        <v>0.13228828139935003</v>
      </c>
      <c r="E15" s="32">
        <v>771</v>
      </c>
      <c r="F15" s="17">
        <f t="shared" si="1"/>
        <v>0.15082159624413147</v>
      </c>
      <c r="G15" s="32">
        <f t="shared" si="3"/>
        <v>79</v>
      </c>
      <c r="H15" s="18">
        <f t="shared" si="2"/>
        <v>0.11416184971098266</v>
      </c>
    </row>
    <row r="16" spans="2:8" ht="20.25" customHeight="1">
      <c r="B16" s="7" t="s">
        <v>34</v>
      </c>
      <c r="C16" s="32">
        <v>254</v>
      </c>
      <c r="D16" s="17">
        <f t="shared" si="0"/>
        <v>0.048556681322882815</v>
      </c>
      <c r="E16" s="32">
        <v>204</v>
      </c>
      <c r="F16" s="17">
        <f t="shared" si="1"/>
        <v>0.03990610328638498</v>
      </c>
      <c r="G16" s="32">
        <f t="shared" si="3"/>
        <v>-50</v>
      </c>
      <c r="H16" s="18">
        <f t="shared" si="2"/>
        <v>-0.1968503937007874</v>
      </c>
    </row>
    <row r="17" spans="2:8" ht="19.5" customHeight="1" thickBot="1">
      <c r="B17" s="24" t="s">
        <v>36</v>
      </c>
      <c r="C17" s="32">
        <v>116</v>
      </c>
      <c r="D17" s="55">
        <f t="shared" si="0"/>
        <v>0.022175492257694513</v>
      </c>
      <c r="E17" s="49">
        <v>70</v>
      </c>
      <c r="F17" s="55">
        <f t="shared" si="1"/>
        <v>0.013693270735524257</v>
      </c>
      <c r="G17" s="36">
        <f t="shared" si="3"/>
        <v>-46</v>
      </c>
      <c r="H17" s="56">
        <f t="shared" si="2"/>
        <v>-0.39655172413793105</v>
      </c>
    </row>
    <row r="18" spans="2:8" ht="21.75" customHeight="1" thickBot="1">
      <c r="B18" s="57" t="s">
        <v>24</v>
      </c>
      <c r="C18" s="151">
        <v>5231</v>
      </c>
      <c r="D18" s="59">
        <f t="shared" si="0"/>
        <v>1</v>
      </c>
      <c r="E18" s="58">
        <v>5112</v>
      </c>
      <c r="F18" s="59">
        <f t="shared" si="1"/>
        <v>1</v>
      </c>
      <c r="G18" s="46">
        <f t="shared" si="3"/>
        <v>-119</v>
      </c>
      <c r="H18" s="50">
        <f t="shared" si="2"/>
        <v>-0.022748996367807302</v>
      </c>
    </row>
    <row r="42" ht="33.75" customHeight="1"/>
  </sheetData>
  <mergeCells count="1">
    <mergeCell ref="B4:H4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59"/>
  <sheetViews>
    <sheetView workbookViewId="0" topLeftCell="A1">
      <selection activeCell="C21" sqref="C21"/>
    </sheetView>
  </sheetViews>
  <sheetFormatPr defaultColWidth="9.00390625" defaultRowHeight="12.75"/>
  <cols>
    <col min="1" max="1" width="6.125" style="0" customWidth="1"/>
    <col min="2" max="2" width="17.875" style="0" bestFit="1" customWidth="1"/>
    <col min="3" max="3" width="10.125" style="0" customWidth="1"/>
    <col min="4" max="4" width="10.875" style="0" customWidth="1"/>
    <col min="5" max="5" width="10.125" style="0" customWidth="1"/>
    <col min="6" max="6" width="11.00390625" style="0" customWidth="1"/>
    <col min="7" max="7" width="9.25390625" style="0" customWidth="1"/>
    <col min="8" max="8" width="11.875" style="0" customWidth="1"/>
    <col min="9" max="9" width="5.75390625" style="0" customWidth="1"/>
  </cols>
  <sheetData>
    <row r="3" spans="2:8" ht="42" customHeight="1">
      <c r="B3" s="200" t="s">
        <v>83</v>
      </c>
      <c r="C3" s="201"/>
      <c r="D3" s="201"/>
      <c r="E3" s="201"/>
      <c r="F3" s="201"/>
      <c r="G3" s="201"/>
      <c r="H3" s="202"/>
    </row>
    <row r="4" spans="2:8" ht="14.25">
      <c r="B4" s="135"/>
      <c r="C4" s="135"/>
      <c r="D4" s="135"/>
      <c r="E4" s="135"/>
      <c r="F4" s="135"/>
      <c r="G4" s="135"/>
      <c r="H4" s="135"/>
    </row>
    <row r="5" spans="2:8" ht="14.25">
      <c r="B5" s="135"/>
      <c r="C5" s="135"/>
      <c r="D5" s="135"/>
      <c r="E5" s="135"/>
      <c r="F5" s="135"/>
      <c r="G5" s="135"/>
      <c r="H5" s="135"/>
    </row>
    <row r="6" spans="2:8" ht="14.25">
      <c r="B6" s="135"/>
      <c r="C6" s="135"/>
      <c r="D6" s="135"/>
      <c r="E6" s="135"/>
      <c r="F6" s="135"/>
      <c r="G6" s="135"/>
      <c r="H6" s="135"/>
    </row>
    <row r="7" spans="2:8" ht="14.25">
      <c r="B7" s="135"/>
      <c r="C7" s="135"/>
      <c r="D7" s="135"/>
      <c r="E7" s="135"/>
      <c r="F7" s="135"/>
      <c r="G7" s="135"/>
      <c r="H7" s="135"/>
    </row>
    <row r="8" spans="2:8" ht="14.25">
      <c r="B8" s="135"/>
      <c r="C8" s="135"/>
      <c r="D8" s="135"/>
      <c r="E8" s="135"/>
      <c r="F8" s="135"/>
      <c r="G8" s="135"/>
      <c r="H8" s="135"/>
    </row>
    <row r="9" spans="2:8" ht="14.25">
      <c r="B9" s="135"/>
      <c r="C9" s="135"/>
      <c r="D9" s="135"/>
      <c r="E9" s="135"/>
      <c r="F9" s="135"/>
      <c r="G9" s="135"/>
      <c r="H9" s="135"/>
    </row>
    <row r="10" spans="2:8" ht="15" thickBot="1">
      <c r="B10" s="135"/>
      <c r="C10" s="135"/>
      <c r="D10" s="135"/>
      <c r="E10" s="135"/>
      <c r="F10" s="135"/>
      <c r="G10" s="135"/>
      <c r="H10" s="135"/>
    </row>
    <row r="11" spans="2:8" ht="45.75" customHeight="1">
      <c r="B11" s="203" t="s">
        <v>38</v>
      </c>
      <c r="C11" s="204"/>
      <c r="D11" s="204"/>
      <c r="E11" s="204"/>
      <c r="F11" s="204"/>
      <c r="G11" s="204"/>
      <c r="H11" s="205"/>
    </row>
    <row r="12" spans="2:8" ht="53.25" customHeight="1">
      <c r="B12" s="22" t="s">
        <v>2</v>
      </c>
      <c r="C12" s="33" t="s">
        <v>81</v>
      </c>
      <c r="D12" s="33" t="s">
        <v>49</v>
      </c>
      <c r="E12" s="33" t="s">
        <v>82</v>
      </c>
      <c r="F12" s="33" t="s">
        <v>49</v>
      </c>
      <c r="G12" s="33" t="s">
        <v>27</v>
      </c>
      <c r="H12" s="35" t="s">
        <v>28</v>
      </c>
    </row>
    <row r="13" spans="2:8" ht="20.25" customHeight="1">
      <c r="B13" s="142" t="s">
        <v>23</v>
      </c>
      <c r="C13" s="21">
        <v>178</v>
      </c>
      <c r="D13" s="25">
        <f aca="true" t="shared" si="0" ref="D13:D19">C13/C$19</f>
        <v>0.644927536231884</v>
      </c>
      <c r="E13" s="21">
        <v>7</v>
      </c>
      <c r="F13" s="25">
        <f aca="true" t="shared" si="1" ref="F13:F19">E13/E$19</f>
        <v>0.04046242774566474</v>
      </c>
      <c r="G13" s="26">
        <f aca="true" t="shared" si="2" ref="G13:G19">E13-C13</f>
        <v>-171</v>
      </c>
      <c r="H13" s="27">
        <f>(E13-C13)/ABS(C13)</f>
        <v>-0.9606741573033708</v>
      </c>
    </row>
    <row r="14" spans="2:8" ht="15">
      <c r="B14" s="10" t="s">
        <v>55</v>
      </c>
      <c r="C14" s="28">
        <v>6</v>
      </c>
      <c r="D14" s="25">
        <f t="shared" si="0"/>
        <v>0.021739130434782608</v>
      </c>
      <c r="E14" s="28">
        <v>16</v>
      </c>
      <c r="F14" s="29">
        <f t="shared" si="1"/>
        <v>0.09248554913294797</v>
      </c>
      <c r="G14" s="26">
        <f t="shared" si="2"/>
        <v>10</v>
      </c>
      <c r="H14" s="27">
        <f>(E14-C14)/ABS(C14)</f>
        <v>1.6666666666666667</v>
      </c>
    </row>
    <row r="15" spans="2:8" ht="15">
      <c r="B15" s="10" t="s">
        <v>70</v>
      </c>
      <c r="C15" s="28">
        <v>0</v>
      </c>
      <c r="D15" s="25">
        <f t="shared" si="0"/>
        <v>0</v>
      </c>
      <c r="E15" s="28">
        <v>35</v>
      </c>
      <c r="F15" s="29">
        <f t="shared" si="1"/>
        <v>0.2023121387283237</v>
      </c>
      <c r="G15" s="26">
        <f t="shared" si="2"/>
        <v>35</v>
      </c>
      <c r="H15" s="27">
        <v>1</v>
      </c>
    </row>
    <row r="16" spans="2:8" ht="15">
      <c r="B16" s="10" t="s">
        <v>56</v>
      </c>
      <c r="C16" s="28">
        <v>35</v>
      </c>
      <c r="D16" s="25">
        <f t="shared" si="0"/>
        <v>0.12681159420289856</v>
      </c>
      <c r="E16" s="28">
        <v>3</v>
      </c>
      <c r="F16" s="29">
        <f t="shared" si="1"/>
        <v>0.017341040462427744</v>
      </c>
      <c r="G16" s="26">
        <f t="shared" si="2"/>
        <v>-32</v>
      </c>
      <c r="H16" s="27">
        <f>(E16-C16)/ABS(C16)</f>
        <v>-0.9142857142857143</v>
      </c>
    </row>
    <row r="17" spans="2:8" ht="15">
      <c r="B17" s="10" t="s">
        <v>25</v>
      </c>
      <c r="C17" s="166">
        <v>4</v>
      </c>
      <c r="D17" s="25">
        <f t="shared" si="0"/>
        <v>0.014492753623188406</v>
      </c>
      <c r="E17" s="28">
        <v>6</v>
      </c>
      <c r="F17" s="29">
        <f t="shared" si="1"/>
        <v>0.03468208092485549</v>
      </c>
      <c r="G17" s="26">
        <f t="shared" si="2"/>
        <v>2</v>
      </c>
      <c r="H17" s="27">
        <f>(E17-C17)/ABS(C17)</f>
        <v>0.5</v>
      </c>
    </row>
    <row r="18" spans="2:8" ht="15">
      <c r="B18" s="10" t="s">
        <v>5</v>
      </c>
      <c r="C18" s="166">
        <v>53</v>
      </c>
      <c r="D18" s="25">
        <f t="shared" si="0"/>
        <v>0.19202898550724637</v>
      </c>
      <c r="E18" s="28">
        <v>106</v>
      </c>
      <c r="F18" s="29">
        <f t="shared" si="1"/>
        <v>0.6127167630057804</v>
      </c>
      <c r="G18" s="26">
        <f t="shared" si="2"/>
        <v>53</v>
      </c>
      <c r="H18" s="27">
        <f>(E18-C18)/ABS(C18)</f>
        <v>1</v>
      </c>
    </row>
    <row r="19" spans="2:8" ht="15" thickBot="1">
      <c r="B19" s="11" t="s">
        <v>24</v>
      </c>
      <c r="C19" s="143">
        <v>276</v>
      </c>
      <c r="D19" s="144">
        <f t="shared" si="0"/>
        <v>1</v>
      </c>
      <c r="E19" s="143">
        <v>173</v>
      </c>
      <c r="F19" s="145">
        <f t="shared" si="1"/>
        <v>1</v>
      </c>
      <c r="G19" s="60">
        <f t="shared" si="2"/>
        <v>-103</v>
      </c>
      <c r="H19" s="61">
        <f>(E19-C19)/ABS(C19)</f>
        <v>-0.37318840579710144</v>
      </c>
    </row>
    <row r="20" spans="2:8" ht="14.25">
      <c r="B20" s="135"/>
      <c r="C20" s="135"/>
      <c r="D20" s="135"/>
      <c r="E20" s="135"/>
      <c r="F20" s="135"/>
      <c r="G20" s="135"/>
      <c r="H20" s="135"/>
    </row>
    <row r="21" spans="2:8" ht="14.25">
      <c r="B21" s="135"/>
      <c r="C21" s="135"/>
      <c r="D21" s="135"/>
      <c r="E21" s="135"/>
      <c r="F21" s="135"/>
      <c r="G21" s="135"/>
      <c r="H21" s="135"/>
    </row>
    <row r="22" spans="2:8" ht="14.25">
      <c r="B22" s="135"/>
      <c r="C22" s="135"/>
      <c r="D22" s="135"/>
      <c r="E22" s="135"/>
      <c r="F22" s="135"/>
      <c r="G22" s="135"/>
      <c r="H22" s="135"/>
    </row>
    <row r="23" spans="2:8" ht="14.25">
      <c r="B23" s="135"/>
      <c r="C23" s="135"/>
      <c r="D23" s="135"/>
      <c r="E23" s="135"/>
      <c r="F23" s="135"/>
      <c r="G23" s="135"/>
      <c r="H23" s="135"/>
    </row>
    <row r="24" spans="2:8" ht="14.25">
      <c r="B24" s="135"/>
      <c r="C24" s="135"/>
      <c r="D24" s="135"/>
      <c r="E24" s="135"/>
      <c r="F24" s="135"/>
      <c r="G24" s="135"/>
      <c r="H24" s="135"/>
    </row>
    <row r="25" spans="2:8" ht="15" thickBot="1">
      <c r="B25" s="135"/>
      <c r="C25" s="135"/>
      <c r="D25" s="135"/>
      <c r="E25" s="135"/>
      <c r="F25" s="135"/>
      <c r="G25" s="135"/>
      <c r="H25" s="135"/>
    </row>
    <row r="26" spans="2:8" ht="32.25" customHeight="1">
      <c r="B26" s="203" t="s">
        <v>64</v>
      </c>
      <c r="C26" s="204"/>
      <c r="D26" s="204"/>
      <c r="E26" s="204"/>
      <c r="F26" s="204"/>
      <c r="G26" s="204"/>
      <c r="H26" s="205"/>
    </row>
    <row r="27" spans="2:8" ht="42.75">
      <c r="B27" s="22" t="s">
        <v>2</v>
      </c>
      <c r="C27" s="33" t="s">
        <v>81</v>
      </c>
      <c r="D27" s="33" t="s">
        <v>49</v>
      </c>
      <c r="E27" s="33" t="s">
        <v>82</v>
      </c>
      <c r="F27" s="33" t="s">
        <v>49</v>
      </c>
      <c r="G27" s="33" t="s">
        <v>27</v>
      </c>
      <c r="H27" s="35" t="s">
        <v>28</v>
      </c>
    </row>
    <row r="28" spans="2:8" ht="15">
      <c r="B28" s="10" t="s">
        <v>14</v>
      </c>
      <c r="C28" s="28">
        <v>17</v>
      </c>
      <c r="D28" s="25">
        <f aca="true" t="shared" si="3" ref="D28:D35">C28/C$35</f>
        <v>0.4146341463414634</v>
      </c>
      <c r="E28" s="28">
        <v>33</v>
      </c>
      <c r="F28" s="29">
        <f aca="true" t="shared" si="4" ref="F28:F35">E28/E$35</f>
        <v>0.09734513274336283</v>
      </c>
      <c r="G28" s="16">
        <f aca="true" t="shared" si="5" ref="G28:G35">E28-C28</f>
        <v>16</v>
      </c>
      <c r="H28" s="30">
        <f>(E28-C28)/ABS(C28)</f>
        <v>0.9411764705882353</v>
      </c>
    </row>
    <row r="29" spans="2:8" ht="15">
      <c r="B29" s="10" t="s">
        <v>25</v>
      </c>
      <c r="C29" s="166">
        <v>0</v>
      </c>
      <c r="D29" s="25">
        <f t="shared" si="3"/>
        <v>0</v>
      </c>
      <c r="E29" s="28">
        <v>57</v>
      </c>
      <c r="F29" s="29">
        <f t="shared" si="4"/>
        <v>0.168141592920354</v>
      </c>
      <c r="G29" s="16">
        <f t="shared" si="5"/>
        <v>57</v>
      </c>
      <c r="H29" s="30">
        <v>1</v>
      </c>
    </row>
    <row r="30" spans="2:8" ht="15">
      <c r="B30" s="10" t="s">
        <v>23</v>
      </c>
      <c r="C30" s="28">
        <v>0</v>
      </c>
      <c r="D30" s="25">
        <f t="shared" si="3"/>
        <v>0</v>
      </c>
      <c r="E30" s="28">
        <v>130</v>
      </c>
      <c r="F30" s="29">
        <f t="shared" si="4"/>
        <v>0.3834808259587021</v>
      </c>
      <c r="G30" s="16">
        <f t="shared" si="5"/>
        <v>130</v>
      </c>
      <c r="H30" s="30">
        <v>1</v>
      </c>
    </row>
    <row r="31" spans="2:8" ht="15">
      <c r="B31" s="10" t="s">
        <v>47</v>
      </c>
      <c r="C31" s="28">
        <v>2</v>
      </c>
      <c r="D31" s="25">
        <f t="shared" si="3"/>
        <v>0.04878048780487805</v>
      </c>
      <c r="E31" s="28">
        <v>46</v>
      </c>
      <c r="F31" s="29">
        <f t="shared" si="4"/>
        <v>0.13569321533923304</v>
      </c>
      <c r="G31" s="16">
        <f t="shared" si="5"/>
        <v>44</v>
      </c>
      <c r="H31" s="30">
        <f>(E31-C31)/ABS(C31)</f>
        <v>22</v>
      </c>
    </row>
    <row r="32" spans="2:8" ht="15">
      <c r="B32" s="10" t="s">
        <v>3</v>
      </c>
      <c r="C32" s="28">
        <v>6</v>
      </c>
      <c r="D32" s="25">
        <f t="shared" si="3"/>
        <v>0.14634146341463414</v>
      </c>
      <c r="E32" s="28">
        <v>7</v>
      </c>
      <c r="F32" s="29">
        <f t="shared" si="4"/>
        <v>0.02064896755162242</v>
      </c>
      <c r="G32" s="16">
        <f t="shared" si="5"/>
        <v>1</v>
      </c>
      <c r="H32" s="30">
        <f>(E32-C32)/ABS(C32)</f>
        <v>0.16666666666666666</v>
      </c>
    </row>
    <row r="33" spans="2:8" ht="15">
      <c r="B33" s="10" t="s">
        <v>70</v>
      </c>
      <c r="C33" s="166">
        <v>0</v>
      </c>
      <c r="D33" s="25">
        <f t="shared" si="3"/>
        <v>0</v>
      </c>
      <c r="E33" s="28">
        <v>16</v>
      </c>
      <c r="F33" s="29">
        <f t="shared" si="4"/>
        <v>0.0471976401179941</v>
      </c>
      <c r="G33" s="16">
        <f t="shared" si="5"/>
        <v>16</v>
      </c>
      <c r="H33" s="30">
        <v>1</v>
      </c>
    </row>
    <row r="34" spans="2:8" ht="15">
      <c r="B34" s="10" t="s">
        <v>5</v>
      </c>
      <c r="C34" s="166">
        <v>16</v>
      </c>
      <c r="D34" s="25">
        <f t="shared" si="3"/>
        <v>0.3902439024390244</v>
      </c>
      <c r="E34" s="28">
        <v>50</v>
      </c>
      <c r="F34" s="29">
        <f t="shared" si="4"/>
        <v>0.14749262536873156</v>
      </c>
      <c r="G34" s="16">
        <f t="shared" si="5"/>
        <v>34</v>
      </c>
      <c r="H34" s="30">
        <f>(E34-C34)/ABS(C34)</f>
        <v>2.125</v>
      </c>
    </row>
    <row r="35" spans="2:8" ht="16.5" thickBot="1">
      <c r="B35" s="11" t="s">
        <v>24</v>
      </c>
      <c r="C35" s="148">
        <v>41</v>
      </c>
      <c r="D35" s="144">
        <f t="shared" si="3"/>
        <v>1</v>
      </c>
      <c r="E35" s="143">
        <v>339</v>
      </c>
      <c r="F35" s="145">
        <f t="shared" si="4"/>
        <v>1</v>
      </c>
      <c r="G35" s="13">
        <f t="shared" si="5"/>
        <v>298</v>
      </c>
      <c r="H35" s="62">
        <f>(E35-C35)/ABS(C35)</f>
        <v>7.2682926829268295</v>
      </c>
    </row>
    <row r="36" spans="2:8" ht="14.25">
      <c r="B36" s="135"/>
      <c r="C36" s="135"/>
      <c r="D36" s="135"/>
      <c r="E36" s="135"/>
      <c r="F36" s="135"/>
      <c r="G36" s="135"/>
      <c r="H36" s="135"/>
    </row>
    <row r="37" spans="2:8" ht="15">
      <c r="B37" s="9"/>
      <c r="C37" s="9"/>
      <c r="D37" s="9"/>
      <c r="E37" s="9"/>
      <c r="F37" s="9"/>
      <c r="G37" s="9"/>
      <c r="H37" s="9"/>
    </row>
    <row r="38" spans="1:8" ht="15">
      <c r="A38" s="1"/>
      <c r="B38" s="37"/>
      <c r="C38" s="9"/>
      <c r="D38" s="9"/>
      <c r="E38" s="9"/>
      <c r="F38" s="9"/>
      <c r="G38" s="9"/>
      <c r="H38" s="9"/>
    </row>
    <row r="39" spans="1:8" ht="15">
      <c r="A39" s="1"/>
      <c r="B39" s="37"/>
      <c r="C39" s="9"/>
      <c r="D39" s="9"/>
      <c r="E39" s="9"/>
      <c r="F39" s="9"/>
      <c r="G39" s="9"/>
      <c r="H39" s="9"/>
    </row>
    <row r="40" spans="1:8" ht="15">
      <c r="A40" s="1"/>
      <c r="B40" s="37"/>
      <c r="C40" s="9"/>
      <c r="D40" s="9"/>
      <c r="E40" s="9"/>
      <c r="F40" s="9"/>
      <c r="G40" s="9"/>
      <c r="H40" s="9"/>
    </row>
    <row r="41" spans="1:8" ht="15">
      <c r="A41" s="1"/>
      <c r="B41" s="37"/>
      <c r="C41" s="9"/>
      <c r="D41" s="9"/>
      <c r="E41" s="9"/>
      <c r="F41" s="9"/>
      <c r="G41" s="9"/>
      <c r="H41" s="9"/>
    </row>
    <row r="42" spans="1:8" ht="15">
      <c r="A42" s="1"/>
      <c r="B42" s="37"/>
      <c r="C42" s="9"/>
      <c r="D42" s="9"/>
      <c r="E42" s="9"/>
      <c r="F42" s="9"/>
      <c r="G42" s="9"/>
      <c r="H42" s="9"/>
    </row>
    <row r="43" spans="1:8" ht="15">
      <c r="A43" s="1"/>
      <c r="B43" s="37"/>
      <c r="C43" s="9"/>
      <c r="D43" s="9"/>
      <c r="E43" s="9"/>
      <c r="F43" s="9"/>
      <c r="G43" s="9"/>
      <c r="H43" s="9"/>
    </row>
    <row r="44" spans="1:8" ht="15">
      <c r="A44" s="1"/>
      <c r="B44" s="37"/>
      <c r="C44" s="9"/>
      <c r="D44" s="9"/>
      <c r="E44" s="9"/>
      <c r="F44" s="9"/>
      <c r="G44" s="9"/>
      <c r="H44" s="9"/>
    </row>
    <row r="45" spans="1:8" ht="15">
      <c r="A45" s="1"/>
      <c r="B45" s="37"/>
      <c r="C45" s="9"/>
      <c r="D45" s="9"/>
      <c r="E45" s="9"/>
      <c r="F45" s="9"/>
      <c r="G45" s="9"/>
      <c r="H45" s="9"/>
    </row>
    <row r="46" spans="1:8" ht="15">
      <c r="A46" s="1"/>
      <c r="B46" s="37"/>
      <c r="C46" s="9"/>
      <c r="D46" s="9"/>
      <c r="E46" s="9"/>
      <c r="F46" s="9"/>
      <c r="G46" s="9"/>
      <c r="H46" s="9"/>
    </row>
    <row r="47" spans="1:8" ht="15">
      <c r="A47" s="1"/>
      <c r="B47" s="37"/>
      <c r="C47" s="9"/>
      <c r="D47" s="9"/>
      <c r="E47" s="9"/>
      <c r="F47" s="9"/>
      <c r="G47" s="9"/>
      <c r="H47" s="9"/>
    </row>
    <row r="48" spans="1:8" ht="15">
      <c r="A48" s="1"/>
      <c r="B48" s="37"/>
      <c r="C48" s="9"/>
      <c r="D48" s="9"/>
      <c r="E48" s="9"/>
      <c r="F48" s="9"/>
      <c r="G48" s="9"/>
      <c r="H48" s="9"/>
    </row>
    <row r="49" spans="1:8" ht="15">
      <c r="A49" s="1"/>
      <c r="B49" s="37"/>
      <c r="C49" s="9"/>
      <c r="D49" s="9"/>
      <c r="E49" s="9"/>
      <c r="F49" s="9"/>
      <c r="G49" s="9"/>
      <c r="H49" s="9"/>
    </row>
    <row r="50" spans="1:8" ht="15">
      <c r="A50" s="1"/>
      <c r="B50" s="37"/>
      <c r="C50" s="9"/>
      <c r="D50" s="9"/>
      <c r="E50" s="9"/>
      <c r="F50" s="9"/>
      <c r="G50" s="9"/>
      <c r="H50" s="9"/>
    </row>
    <row r="51" spans="1:8" ht="15">
      <c r="A51" s="1"/>
      <c r="B51" s="37"/>
      <c r="C51" s="9"/>
      <c r="D51" s="9"/>
      <c r="E51" s="9"/>
      <c r="F51" s="9"/>
      <c r="G51" s="9"/>
      <c r="H51" s="9"/>
    </row>
    <row r="52" spans="1:8" ht="15">
      <c r="A52" s="1"/>
      <c r="B52" s="37"/>
      <c r="C52" s="9"/>
      <c r="D52" s="9"/>
      <c r="E52" s="9"/>
      <c r="F52" s="9"/>
      <c r="G52" s="9"/>
      <c r="H52" s="9"/>
    </row>
    <row r="53" spans="1:8" ht="15">
      <c r="A53" s="1"/>
      <c r="B53" s="37"/>
      <c r="C53" s="9"/>
      <c r="D53" s="9"/>
      <c r="E53" s="9"/>
      <c r="F53" s="9"/>
      <c r="G53" s="9"/>
      <c r="H53" s="9"/>
    </row>
    <row r="54" spans="1:8" ht="15">
      <c r="A54" s="1"/>
      <c r="B54" s="37"/>
      <c r="C54" s="9"/>
      <c r="D54" s="9"/>
      <c r="E54" s="9"/>
      <c r="F54" s="9"/>
      <c r="G54" s="9"/>
      <c r="H54" s="9"/>
    </row>
    <row r="55" spans="1:8" ht="15">
      <c r="A55" s="1"/>
      <c r="B55" s="37"/>
      <c r="C55" s="9"/>
      <c r="D55" s="9"/>
      <c r="E55" s="9"/>
      <c r="F55" s="9"/>
      <c r="G55" s="9"/>
      <c r="H55" s="9"/>
    </row>
    <row r="56" spans="1:8" ht="15">
      <c r="A56" s="1"/>
      <c r="B56" s="37"/>
      <c r="C56" s="9"/>
      <c r="D56" s="9"/>
      <c r="E56" s="9"/>
      <c r="F56" s="9"/>
      <c r="G56" s="9"/>
      <c r="H56" s="9"/>
    </row>
    <row r="57" spans="1:8" ht="15">
      <c r="A57" s="1"/>
      <c r="B57" s="37"/>
      <c r="C57" s="9"/>
      <c r="D57" s="9"/>
      <c r="E57" s="9"/>
      <c r="F57" s="9"/>
      <c r="G57" s="9"/>
      <c r="H57" s="9"/>
    </row>
    <row r="58" spans="1:8" ht="15">
      <c r="A58" s="1"/>
      <c r="B58" s="37"/>
      <c r="C58" s="9"/>
      <c r="D58" s="9"/>
      <c r="E58" s="9"/>
      <c r="F58" s="9"/>
      <c r="G58" s="9"/>
      <c r="H58" s="9"/>
    </row>
    <row r="59" ht="12.75">
      <c r="A59" s="1"/>
    </row>
  </sheetData>
  <mergeCells count="3">
    <mergeCell ref="B3:H3"/>
    <mergeCell ref="B11:H11"/>
    <mergeCell ref="B26:H26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J41"/>
  <sheetViews>
    <sheetView workbookViewId="0" topLeftCell="A4">
      <selection activeCell="E38" sqref="E38"/>
    </sheetView>
  </sheetViews>
  <sheetFormatPr defaultColWidth="9.00390625" defaultRowHeight="12.75"/>
  <cols>
    <col min="1" max="1" width="6.75390625" style="0" customWidth="1"/>
    <col min="2" max="2" width="16.625" style="0" customWidth="1"/>
    <col min="3" max="3" width="10.25390625" style="0" customWidth="1"/>
    <col min="4" max="4" width="11.00390625" style="0" customWidth="1"/>
    <col min="5" max="5" width="10.25390625" style="0" customWidth="1"/>
    <col min="6" max="6" width="11.00390625" style="0" customWidth="1"/>
    <col min="7" max="7" width="10.875" style="0" customWidth="1"/>
    <col min="8" max="8" width="11.25390625" style="0" customWidth="1"/>
    <col min="9" max="9" width="6.00390625" style="0" customWidth="1"/>
  </cols>
  <sheetData>
    <row r="4" spans="2:8" ht="45" customHeight="1">
      <c r="B4" s="200" t="s">
        <v>84</v>
      </c>
      <c r="C4" s="201"/>
      <c r="D4" s="201"/>
      <c r="E4" s="201"/>
      <c r="F4" s="201"/>
      <c r="G4" s="201"/>
      <c r="H4" s="202"/>
    </row>
    <row r="5" spans="2:8" ht="14.25">
      <c r="B5" s="134"/>
      <c r="C5" s="134"/>
      <c r="D5" s="134"/>
      <c r="E5" s="134"/>
      <c r="F5" s="134"/>
      <c r="G5" s="134"/>
      <c r="H5" s="134"/>
    </row>
    <row r="6" spans="2:8" ht="14.25">
      <c r="B6" s="134"/>
      <c r="C6" s="134"/>
      <c r="D6" s="134"/>
      <c r="E6" s="134"/>
      <c r="F6" s="134"/>
      <c r="G6" s="134"/>
      <c r="H6" s="134"/>
    </row>
    <row r="7" spans="2:8" ht="14.25">
      <c r="B7" s="134"/>
      <c r="C7" s="134"/>
      <c r="D7" s="134"/>
      <c r="E7" s="134"/>
      <c r="F7" s="134"/>
      <c r="G7" s="134"/>
      <c r="H7" s="134"/>
    </row>
    <row r="8" spans="2:8" ht="14.25">
      <c r="B8" s="134"/>
      <c r="C8" s="134"/>
      <c r="D8" s="134"/>
      <c r="E8" s="134"/>
      <c r="F8" s="134"/>
      <c r="G8" s="134"/>
      <c r="H8" s="134"/>
    </row>
    <row r="9" spans="2:8" ht="14.25">
      <c r="B9" s="134"/>
      <c r="C9" s="134"/>
      <c r="D9" s="134"/>
      <c r="E9" s="134"/>
      <c r="F9" s="134"/>
      <c r="G9" s="134"/>
      <c r="H9" s="134"/>
    </row>
    <row r="10" spans="2:10" ht="14.25">
      <c r="B10" s="134"/>
      <c r="C10" s="134"/>
      <c r="D10" s="134"/>
      <c r="E10" s="134"/>
      <c r="F10" s="134"/>
      <c r="G10" s="134"/>
      <c r="H10" s="134"/>
      <c r="J10" t="s">
        <v>6</v>
      </c>
    </row>
    <row r="11" spans="2:8" ht="15" thickBot="1">
      <c r="B11" s="134"/>
      <c r="C11" s="134"/>
      <c r="D11" s="134"/>
      <c r="E11" s="134"/>
      <c r="F11" s="134"/>
      <c r="G11" s="134"/>
      <c r="H11" s="134"/>
    </row>
    <row r="12" spans="2:8" ht="45.75" customHeight="1">
      <c r="B12" s="203" t="s">
        <v>39</v>
      </c>
      <c r="C12" s="204"/>
      <c r="D12" s="204"/>
      <c r="E12" s="204"/>
      <c r="F12" s="204"/>
      <c r="G12" s="204"/>
      <c r="H12" s="205"/>
    </row>
    <row r="13" spans="2:8" ht="50.25" customHeight="1">
      <c r="B13" s="22" t="s">
        <v>2</v>
      </c>
      <c r="C13" s="33" t="s">
        <v>81</v>
      </c>
      <c r="D13" s="33" t="s">
        <v>49</v>
      </c>
      <c r="E13" s="33" t="s">
        <v>82</v>
      </c>
      <c r="F13" s="33" t="s">
        <v>49</v>
      </c>
      <c r="G13" s="33" t="s">
        <v>27</v>
      </c>
      <c r="H13" s="35" t="s">
        <v>28</v>
      </c>
    </row>
    <row r="14" spans="2:8" ht="15">
      <c r="B14" s="10" t="s">
        <v>56</v>
      </c>
      <c r="C14" s="20">
        <v>19</v>
      </c>
      <c r="D14" s="17">
        <f aca="true" t="shared" si="0" ref="D14:D21">C14/C$21</f>
        <v>0.15966386554621848</v>
      </c>
      <c r="E14" s="20">
        <v>6</v>
      </c>
      <c r="F14" s="25">
        <f aca="true" t="shared" si="1" ref="F14:F21">E14/E$21</f>
        <v>0.024896265560165973</v>
      </c>
      <c r="G14" s="20">
        <f aca="true" t="shared" si="2" ref="G14:G21">E14-C14</f>
        <v>-13</v>
      </c>
      <c r="H14" s="18">
        <f>(E14-C14)/ABS(C14)</f>
        <v>-0.6842105263157895</v>
      </c>
    </row>
    <row r="15" spans="2:8" ht="15">
      <c r="B15" s="10" t="s">
        <v>23</v>
      </c>
      <c r="C15" s="20">
        <v>68</v>
      </c>
      <c r="D15" s="17">
        <f t="shared" si="0"/>
        <v>0.5714285714285714</v>
      </c>
      <c r="E15" s="20">
        <v>13</v>
      </c>
      <c r="F15" s="25">
        <f t="shared" si="1"/>
        <v>0.05394190871369295</v>
      </c>
      <c r="G15" s="20">
        <f t="shared" si="2"/>
        <v>-55</v>
      </c>
      <c r="H15" s="18">
        <f>(E15-C15)/ABS(C15)</f>
        <v>-0.8088235294117647</v>
      </c>
    </row>
    <row r="16" spans="2:8" ht="15">
      <c r="B16" s="10" t="s">
        <v>70</v>
      </c>
      <c r="C16" s="20">
        <v>0</v>
      </c>
      <c r="D16" s="17">
        <f t="shared" si="0"/>
        <v>0</v>
      </c>
      <c r="E16" s="20">
        <v>70</v>
      </c>
      <c r="F16" s="25">
        <f t="shared" si="1"/>
        <v>0.29045643153526973</v>
      </c>
      <c r="G16" s="20">
        <f t="shared" si="2"/>
        <v>70</v>
      </c>
      <c r="H16" s="18">
        <v>1</v>
      </c>
    </row>
    <row r="17" spans="2:8" ht="15">
      <c r="B17" s="10" t="s">
        <v>85</v>
      </c>
      <c r="C17" s="20">
        <v>1</v>
      </c>
      <c r="D17" s="17">
        <f t="shared" si="0"/>
        <v>0.008403361344537815</v>
      </c>
      <c r="E17" s="20">
        <v>24</v>
      </c>
      <c r="F17" s="25">
        <f t="shared" si="1"/>
        <v>0.0995850622406639</v>
      </c>
      <c r="G17" s="20">
        <f t="shared" si="2"/>
        <v>23</v>
      </c>
      <c r="H17" s="18">
        <v>1</v>
      </c>
    </row>
    <row r="18" spans="2:8" ht="15">
      <c r="B18" s="10" t="s">
        <v>55</v>
      </c>
      <c r="C18" s="20">
        <v>5</v>
      </c>
      <c r="D18" s="17">
        <f t="shared" si="0"/>
        <v>0.04201680672268908</v>
      </c>
      <c r="E18" s="20">
        <v>13</v>
      </c>
      <c r="F18" s="25">
        <f t="shared" si="1"/>
        <v>0.05394190871369295</v>
      </c>
      <c r="G18" s="20">
        <f t="shared" si="2"/>
        <v>8</v>
      </c>
      <c r="H18" s="18">
        <f>(E18-C18)/ABS(C18)</f>
        <v>1.6</v>
      </c>
    </row>
    <row r="19" spans="2:8" ht="15">
      <c r="B19" s="10" t="s">
        <v>4</v>
      </c>
      <c r="C19" s="20">
        <v>3</v>
      </c>
      <c r="D19" s="17">
        <f t="shared" si="0"/>
        <v>0.025210084033613446</v>
      </c>
      <c r="E19" s="20">
        <v>21</v>
      </c>
      <c r="F19" s="25">
        <f t="shared" si="1"/>
        <v>0.08713692946058091</v>
      </c>
      <c r="G19" s="20">
        <f t="shared" si="2"/>
        <v>18</v>
      </c>
      <c r="H19" s="18">
        <v>1</v>
      </c>
    </row>
    <row r="20" spans="2:8" ht="15">
      <c r="B20" s="10" t="s">
        <v>5</v>
      </c>
      <c r="C20" s="20">
        <v>23</v>
      </c>
      <c r="D20" s="17">
        <f t="shared" si="0"/>
        <v>0.19327731092436976</v>
      </c>
      <c r="E20" s="20">
        <v>94</v>
      </c>
      <c r="F20" s="25">
        <f t="shared" si="1"/>
        <v>0.3900414937759336</v>
      </c>
      <c r="G20" s="20">
        <f t="shared" si="2"/>
        <v>71</v>
      </c>
      <c r="H20" s="18">
        <f>(E20-C20)/ABS(C20)</f>
        <v>3.0869565217391304</v>
      </c>
    </row>
    <row r="21" spans="2:8" ht="16.5" thickBot="1">
      <c r="B21" s="11" t="s">
        <v>24</v>
      </c>
      <c r="C21" s="15">
        <v>119</v>
      </c>
      <c r="D21" s="12">
        <f t="shared" si="0"/>
        <v>1</v>
      </c>
      <c r="E21" s="23">
        <v>241</v>
      </c>
      <c r="F21" s="144">
        <f t="shared" si="1"/>
        <v>1</v>
      </c>
      <c r="G21" s="23">
        <f t="shared" si="2"/>
        <v>122</v>
      </c>
      <c r="H21" s="14">
        <f>(E21-C21)/ABS(C21)</f>
        <v>1.0252100840336134</v>
      </c>
    </row>
    <row r="22" spans="2:8" ht="14.25">
      <c r="B22" s="134"/>
      <c r="C22" s="134"/>
      <c r="D22" s="134"/>
      <c r="E22" s="134"/>
      <c r="F22" s="134"/>
      <c r="G22" s="134"/>
      <c r="H22" s="134"/>
    </row>
    <row r="23" spans="2:8" ht="14.25">
      <c r="B23" s="134"/>
      <c r="C23" s="134"/>
      <c r="D23" s="134"/>
      <c r="E23" s="134"/>
      <c r="F23" s="134"/>
      <c r="G23" s="134"/>
      <c r="H23" s="134"/>
    </row>
    <row r="24" spans="2:8" ht="14.25">
      <c r="B24" s="134"/>
      <c r="C24" s="134"/>
      <c r="D24" s="134"/>
      <c r="E24" s="134"/>
      <c r="F24" s="134"/>
      <c r="G24" s="134"/>
      <c r="H24" s="134"/>
    </row>
    <row r="25" spans="2:8" ht="14.25">
      <c r="B25" s="134"/>
      <c r="C25" s="134"/>
      <c r="D25" s="134"/>
      <c r="E25" s="134"/>
      <c r="F25" s="134"/>
      <c r="G25" s="134"/>
      <c r="H25" s="134"/>
    </row>
    <row r="26" spans="2:8" ht="14.25">
      <c r="B26" s="134"/>
      <c r="C26" s="134"/>
      <c r="D26" s="134"/>
      <c r="E26" s="134"/>
      <c r="F26" s="134"/>
      <c r="G26" s="134"/>
      <c r="H26" s="134"/>
    </row>
    <row r="27" spans="2:8" ht="14.25">
      <c r="B27" s="134"/>
      <c r="C27" s="134"/>
      <c r="D27" s="134"/>
      <c r="E27" s="134"/>
      <c r="F27" s="134"/>
      <c r="G27" s="134"/>
      <c r="H27" s="134"/>
    </row>
    <row r="28" spans="2:8" ht="14.25">
      <c r="B28" s="134"/>
      <c r="C28" s="134"/>
      <c r="D28" s="134"/>
      <c r="E28" s="134"/>
      <c r="F28" s="134"/>
      <c r="G28" s="134"/>
      <c r="H28" s="134"/>
    </row>
    <row r="29" spans="2:8" ht="14.25">
      <c r="B29" s="134"/>
      <c r="C29" s="134"/>
      <c r="D29" s="134"/>
      <c r="E29" s="134"/>
      <c r="F29" s="134"/>
      <c r="G29" s="134"/>
      <c r="H29" s="134"/>
    </row>
    <row r="30" spans="2:8" ht="14.25">
      <c r="B30" s="134"/>
      <c r="C30" s="134"/>
      <c r="D30" s="134"/>
      <c r="E30" s="134"/>
      <c r="F30" s="134"/>
      <c r="G30" s="134"/>
      <c r="H30" s="134"/>
    </row>
    <row r="31" spans="2:8" ht="15" thickBot="1">
      <c r="B31" s="134"/>
      <c r="C31" s="134"/>
      <c r="D31" s="134"/>
      <c r="E31" s="134"/>
      <c r="F31" s="134"/>
      <c r="G31" s="134"/>
      <c r="H31" s="134"/>
    </row>
    <row r="32" spans="2:8" ht="36" customHeight="1">
      <c r="B32" s="203" t="s">
        <v>40</v>
      </c>
      <c r="C32" s="204"/>
      <c r="D32" s="204"/>
      <c r="E32" s="204"/>
      <c r="F32" s="204"/>
      <c r="G32" s="204"/>
      <c r="H32" s="205"/>
    </row>
    <row r="33" spans="2:8" ht="42.75">
      <c r="B33" s="22" t="s">
        <v>2</v>
      </c>
      <c r="C33" s="33" t="s">
        <v>81</v>
      </c>
      <c r="D33" s="33" t="s">
        <v>49</v>
      </c>
      <c r="E33" s="33" t="s">
        <v>82</v>
      </c>
      <c r="F33" s="33" t="s">
        <v>49</v>
      </c>
      <c r="G33" s="33" t="s">
        <v>27</v>
      </c>
      <c r="H33" s="35" t="s">
        <v>28</v>
      </c>
    </row>
    <row r="34" spans="2:8" ht="15">
      <c r="B34" s="10" t="s">
        <v>56</v>
      </c>
      <c r="C34" s="149">
        <v>91</v>
      </c>
      <c r="D34" s="17">
        <f aca="true" t="shared" si="3" ref="D34:D41">C34/C$41</f>
        <v>0.1780821917808219</v>
      </c>
      <c r="E34" s="20">
        <v>27</v>
      </c>
      <c r="F34" s="25">
        <f aca="true" t="shared" si="4" ref="F34:F41">E34/E$41</f>
        <v>0.18620689655172415</v>
      </c>
      <c r="G34" s="20">
        <f aca="true" t="shared" si="5" ref="G34:G41">E34-C34</f>
        <v>-64</v>
      </c>
      <c r="H34" s="18">
        <f aca="true" t="shared" si="6" ref="H34:H41">(E34-C34)/ABS(C34)</f>
        <v>-0.7032967032967034</v>
      </c>
    </row>
    <row r="35" spans="2:8" ht="15">
      <c r="B35" s="10" t="s">
        <v>23</v>
      </c>
      <c r="C35" s="21">
        <v>319</v>
      </c>
      <c r="D35" s="17">
        <f t="shared" si="3"/>
        <v>0.62426614481409</v>
      </c>
      <c r="E35" s="20">
        <v>0</v>
      </c>
      <c r="F35" s="25">
        <f t="shared" si="4"/>
        <v>0</v>
      </c>
      <c r="G35" s="20">
        <f t="shared" si="5"/>
        <v>-319</v>
      </c>
      <c r="H35" s="18">
        <f t="shared" si="6"/>
        <v>-1</v>
      </c>
    </row>
    <row r="36" spans="2:8" ht="15">
      <c r="B36" s="10" t="s">
        <v>4</v>
      </c>
      <c r="C36" s="20">
        <v>31</v>
      </c>
      <c r="D36" s="17">
        <f t="shared" si="3"/>
        <v>0.060665362035225046</v>
      </c>
      <c r="E36" s="20">
        <v>59</v>
      </c>
      <c r="F36" s="25">
        <f t="shared" si="4"/>
        <v>0.4068965517241379</v>
      </c>
      <c r="G36" s="20">
        <f t="shared" si="5"/>
        <v>28</v>
      </c>
      <c r="H36" s="18">
        <f t="shared" si="6"/>
        <v>0.9032258064516129</v>
      </c>
    </row>
    <row r="37" spans="2:8" ht="15">
      <c r="B37" s="10" t="s">
        <v>71</v>
      </c>
      <c r="C37" s="20">
        <v>2</v>
      </c>
      <c r="D37" s="17">
        <f t="shared" si="3"/>
        <v>0.003913894324853229</v>
      </c>
      <c r="E37" s="20">
        <v>13</v>
      </c>
      <c r="F37" s="25">
        <f t="shared" si="4"/>
        <v>0.0896551724137931</v>
      </c>
      <c r="G37" s="20">
        <f t="shared" si="5"/>
        <v>11</v>
      </c>
      <c r="H37" s="18">
        <f t="shared" si="6"/>
        <v>5.5</v>
      </c>
    </row>
    <row r="38" spans="2:8" ht="15">
      <c r="B38" s="10" t="s">
        <v>55</v>
      </c>
      <c r="C38" s="21">
        <v>13</v>
      </c>
      <c r="D38" s="17">
        <f t="shared" si="3"/>
        <v>0.025440313111545987</v>
      </c>
      <c r="E38" s="20">
        <v>14</v>
      </c>
      <c r="F38" s="25">
        <f t="shared" si="4"/>
        <v>0.09655172413793103</v>
      </c>
      <c r="G38" s="20">
        <f t="shared" si="5"/>
        <v>1</v>
      </c>
      <c r="H38" s="18">
        <f t="shared" si="6"/>
        <v>0.07692307692307693</v>
      </c>
    </row>
    <row r="39" spans="2:8" ht="15">
      <c r="B39" s="10" t="s">
        <v>72</v>
      </c>
      <c r="C39" s="21">
        <v>9</v>
      </c>
      <c r="D39" s="17">
        <f t="shared" si="3"/>
        <v>0.01761252446183953</v>
      </c>
      <c r="E39" s="20">
        <v>9</v>
      </c>
      <c r="F39" s="25">
        <f t="shared" si="4"/>
        <v>0.06206896551724138</v>
      </c>
      <c r="G39" s="20">
        <f t="shared" si="5"/>
        <v>0</v>
      </c>
      <c r="H39" s="18">
        <f t="shared" si="6"/>
        <v>0</v>
      </c>
    </row>
    <row r="40" spans="2:8" ht="15">
      <c r="B40" s="10" t="s">
        <v>5</v>
      </c>
      <c r="C40" s="20">
        <v>46</v>
      </c>
      <c r="D40" s="17">
        <f t="shared" si="3"/>
        <v>0.09001956947162426</v>
      </c>
      <c r="E40" s="20">
        <v>23</v>
      </c>
      <c r="F40" s="25">
        <f t="shared" si="4"/>
        <v>0.15862068965517243</v>
      </c>
      <c r="G40" s="20">
        <f t="shared" si="5"/>
        <v>-23</v>
      </c>
      <c r="H40" s="18">
        <f t="shared" si="6"/>
        <v>-0.5</v>
      </c>
    </row>
    <row r="41" spans="2:8" ht="15" thickBot="1">
      <c r="B41" s="11" t="s">
        <v>24</v>
      </c>
      <c r="C41" s="23">
        <v>511</v>
      </c>
      <c r="D41" s="12">
        <f t="shared" si="3"/>
        <v>1</v>
      </c>
      <c r="E41" s="23">
        <v>145</v>
      </c>
      <c r="F41" s="144">
        <f t="shared" si="4"/>
        <v>1</v>
      </c>
      <c r="G41" s="23">
        <f t="shared" si="5"/>
        <v>-366</v>
      </c>
      <c r="H41" s="14">
        <f t="shared" si="6"/>
        <v>-0.7162426614481409</v>
      </c>
    </row>
  </sheetData>
  <mergeCells count="3">
    <mergeCell ref="B12:H12"/>
    <mergeCell ref="B4:H4"/>
    <mergeCell ref="B32:H32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4:H29"/>
  <sheetViews>
    <sheetView workbookViewId="0" topLeftCell="A1">
      <selection activeCell="E18" sqref="E18"/>
    </sheetView>
  </sheetViews>
  <sheetFormatPr defaultColWidth="9.00390625" defaultRowHeight="12.75"/>
  <cols>
    <col min="1" max="1" width="5.625" style="0" customWidth="1"/>
    <col min="2" max="2" width="18.75390625" style="0" customWidth="1"/>
    <col min="3" max="3" width="9.625" style="0" customWidth="1"/>
    <col min="4" max="4" width="10.25390625" style="0" customWidth="1"/>
    <col min="6" max="6" width="10.875" style="0" customWidth="1"/>
    <col min="7" max="7" width="10.125" style="0" customWidth="1"/>
    <col min="8" max="8" width="10.75390625" style="0" customWidth="1"/>
    <col min="9" max="9" width="5.625" style="0" customWidth="1"/>
  </cols>
  <sheetData>
    <row r="4" spans="2:8" ht="39.75" customHeight="1">
      <c r="B4" s="200" t="s">
        <v>89</v>
      </c>
      <c r="C4" s="201"/>
      <c r="D4" s="201"/>
      <c r="E4" s="201"/>
      <c r="F4" s="201"/>
      <c r="G4" s="201"/>
      <c r="H4" s="202"/>
    </row>
    <row r="5" spans="2:8" ht="14.25">
      <c r="B5" s="134"/>
      <c r="C5" s="134"/>
      <c r="D5" s="134"/>
      <c r="E5" s="134"/>
      <c r="F5" s="134"/>
      <c r="G5" s="134"/>
      <c r="H5" s="134"/>
    </row>
    <row r="6" spans="2:8" ht="14.25">
      <c r="B6" s="134"/>
      <c r="C6" s="134"/>
      <c r="D6" s="134"/>
      <c r="E6" s="134"/>
      <c r="F6" s="134"/>
      <c r="G6" s="134"/>
      <c r="H6" s="134"/>
    </row>
    <row r="7" spans="2:8" ht="14.25">
      <c r="B7" s="134"/>
      <c r="C7" s="134"/>
      <c r="D7" s="134"/>
      <c r="E7" s="134"/>
      <c r="F7" s="134"/>
      <c r="G7" s="134"/>
      <c r="H7" s="134"/>
    </row>
    <row r="8" spans="2:8" ht="14.25">
      <c r="B8" s="134"/>
      <c r="C8" s="134"/>
      <c r="D8" s="134"/>
      <c r="E8" s="134"/>
      <c r="F8" s="134"/>
      <c r="G8" s="134"/>
      <c r="H8" s="134"/>
    </row>
    <row r="9" spans="2:8" ht="14.25">
      <c r="B9" s="134"/>
      <c r="C9" s="134"/>
      <c r="D9" s="134"/>
      <c r="E9" s="134"/>
      <c r="F9" s="134"/>
      <c r="G9" s="134"/>
      <c r="H9" s="134"/>
    </row>
    <row r="10" spans="2:8" ht="14.25">
      <c r="B10" s="134"/>
      <c r="C10" s="134"/>
      <c r="D10" s="134"/>
      <c r="E10" s="134"/>
      <c r="F10" s="134"/>
      <c r="G10" s="134"/>
      <c r="H10" s="134"/>
    </row>
    <row r="11" spans="2:8" ht="14.25">
      <c r="B11" s="134"/>
      <c r="C11" s="134"/>
      <c r="D11" s="134"/>
      <c r="E11" s="134"/>
      <c r="F11" s="134"/>
      <c r="G11" s="134"/>
      <c r="H11" s="134"/>
    </row>
    <row r="12" spans="2:8" ht="15" thickBot="1">
      <c r="B12" s="134"/>
      <c r="C12" s="134"/>
      <c r="D12" s="134"/>
      <c r="E12" s="134"/>
      <c r="F12" s="134"/>
      <c r="G12" s="134"/>
      <c r="H12" s="134"/>
    </row>
    <row r="13" spans="2:8" ht="48.75" customHeight="1">
      <c r="B13" s="203" t="s">
        <v>41</v>
      </c>
      <c r="C13" s="204"/>
      <c r="D13" s="204"/>
      <c r="E13" s="204"/>
      <c r="F13" s="204"/>
      <c r="G13" s="204"/>
      <c r="H13" s="205"/>
    </row>
    <row r="14" spans="2:8" ht="53.25" customHeight="1">
      <c r="B14" s="22" t="s">
        <v>2</v>
      </c>
      <c r="C14" s="33" t="s">
        <v>81</v>
      </c>
      <c r="D14" s="33" t="s">
        <v>49</v>
      </c>
      <c r="E14" s="33" t="s">
        <v>82</v>
      </c>
      <c r="F14" s="33" t="s">
        <v>49</v>
      </c>
      <c r="G14" s="33" t="s">
        <v>27</v>
      </c>
      <c r="H14" s="35" t="s">
        <v>28</v>
      </c>
    </row>
    <row r="15" spans="2:8" ht="15">
      <c r="B15" s="10" t="s">
        <v>23</v>
      </c>
      <c r="C15" s="20">
        <v>44</v>
      </c>
      <c r="D15" s="17">
        <f aca="true" t="shared" si="0" ref="D15:D21">C15/C$21</f>
        <v>0.5866666666666667</v>
      </c>
      <c r="E15" s="20">
        <v>144</v>
      </c>
      <c r="F15" s="25">
        <f aca="true" t="shared" si="1" ref="F15:F21">E15/E$21</f>
        <v>0.46153846153846156</v>
      </c>
      <c r="G15" s="20">
        <f aca="true" t="shared" si="2" ref="G15:G21">E15-C15</f>
        <v>100</v>
      </c>
      <c r="H15" s="18">
        <f>(E15-C15)/ABS(C15)</f>
        <v>2.272727272727273</v>
      </c>
    </row>
    <row r="16" spans="2:8" ht="15">
      <c r="B16" s="10" t="s">
        <v>14</v>
      </c>
      <c r="C16" s="20">
        <v>13</v>
      </c>
      <c r="D16" s="17">
        <f t="shared" si="0"/>
        <v>0.17333333333333334</v>
      </c>
      <c r="E16" s="20">
        <v>21</v>
      </c>
      <c r="F16" s="25">
        <f t="shared" si="1"/>
        <v>0.0673076923076923</v>
      </c>
      <c r="G16" s="20">
        <f t="shared" si="2"/>
        <v>8</v>
      </c>
      <c r="H16" s="18">
        <f>(E16-C16)/ABS(C16)</f>
        <v>0.6153846153846154</v>
      </c>
    </row>
    <row r="17" spans="2:8" ht="15">
      <c r="B17" s="10" t="s">
        <v>25</v>
      </c>
      <c r="C17" s="20">
        <v>2</v>
      </c>
      <c r="D17" s="17">
        <f t="shared" si="0"/>
        <v>0.02666666666666667</v>
      </c>
      <c r="E17" s="20">
        <v>54</v>
      </c>
      <c r="F17" s="25">
        <f t="shared" si="1"/>
        <v>0.17307692307692307</v>
      </c>
      <c r="G17" s="20">
        <f t="shared" si="2"/>
        <v>52</v>
      </c>
      <c r="H17" s="18">
        <f>(E17-C17)/ABS(C17)</f>
        <v>26</v>
      </c>
    </row>
    <row r="18" spans="2:8" ht="15">
      <c r="B18" s="10" t="s">
        <v>47</v>
      </c>
      <c r="C18" s="21">
        <v>0</v>
      </c>
      <c r="D18" s="17">
        <f t="shared" si="0"/>
        <v>0</v>
      </c>
      <c r="E18" s="20">
        <v>44</v>
      </c>
      <c r="F18" s="25">
        <f t="shared" si="1"/>
        <v>0.14102564102564102</v>
      </c>
      <c r="G18" s="20">
        <f t="shared" si="2"/>
        <v>44</v>
      </c>
      <c r="H18" s="18">
        <v>1</v>
      </c>
    </row>
    <row r="19" spans="2:8" ht="15">
      <c r="B19" s="10" t="s">
        <v>56</v>
      </c>
      <c r="C19" s="20">
        <v>4</v>
      </c>
      <c r="D19" s="17">
        <f t="shared" si="0"/>
        <v>0.05333333333333334</v>
      </c>
      <c r="E19" s="20">
        <v>0</v>
      </c>
      <c r="F19" s="25">
        <f t="shared" si="1"/>
        <v>0</v>
      </c>
      <c r="G19" s="20">
        <f t="shared" si="2"/>
        <v>-4</v>
      </c>
      <c r="H19" s="18">
        <f>(E19-C19)/ABS(C19)</f>
        <v>-1</v>
      </c>
    </row>
    <row r="20" spans="2:8" ht="15">
      <c r="B20" s="10" t="s">
        <v>5</v>
      </c>
      <c r="C20" s="20">
        <v>12</v>
      </c>
      <c r="D20" s="17">
        <f t="shared" si="0"/>
        <v>0.16</v>
      </c>
      <c r="E20" s="20">
        <v>49</v>
      </c>
      <c r="F20" s="25">
        <f t="shared" si="1"/>
        <v>0.15705128205128205</v>
      </c>
      <c r="G20" s="20">
        <f t="shared" si="2"/>
        <v>37</v>
      </c>
      <c r="H20" s="18">
        <f>(E20-C20)/ABS(C20)</f>
        <v>3.0833333333333335</v>
      </c>
    </row>
    <row r="21" spans="2:8" ht="16.5" thickBot="1">
      <c r="B21" s="11" t="s">
        <v>24</v>
      </c>
      <c r="C21" s="15">
        <v>75</v>
      </c>
      <c r="D21" s="12">
        <f t="shared" si="0"/>
        <v>1</v>
      </c>
      <c r="E21" s="23">
        <v>312</v>
      </c>
      <c r="F21" s="144">
        <f t="shared" si="1"/>
        <v>1</v>
      </c>
      <c r="G21" s="23">
        <f t="shared" si="2"/>
        <v>237</v>
      </c>
      <c r="H21" s="14">
        <f>(E21-C21)/ABS(C21)</f>
        <v>3.16</v>
      </c>
    </row>
    <row r="22" spans="2:8" ht="14.25">
      <c r="B22" s="134"/>
      <c r="C22" s="134"/>
      <c r="D22" s="134"/>
      <c r="E22" s="134"/>
      <c r="F22" s="134"/>
      <c r="G22" s="134"/>
      <c r="H22" s="134"/>
    </row>
    <row r="23" spans="2:8" ht="14.25">
      <c r="B23" s="134"/>
      <c r="C23" s="134"/>
      <c r="D23" s="134"/>
      <c r="E23" s="134"/>
      <c r="F23" s="134"/>
      <c r="G23" s="134"/>
      <c r="H23" s="134"/>
    </row>
    <row r="24" spans="2:8" ht="14.25">
      <c r="B24" s="134"/>
      <c r="C24" s="134"/>
      <c r="D24" s="134"/>
      <c r="E24" s="134"/>
      <c r="F24" s="134"/>
      <c r="G24" s="134"/>
      <c r="H24" s="134"/>
    </row>
    <row r="25" spans="2:8" ht="14.25">
      <c r="B25" s="134"/>
      <c r="C25" s="134"/>
      <c r="D25" s="134"/>
      <c r="E25" s="134"/>
      <c r="F25" s="134"/>
      <c r="G25" s="134"/>
      <c r="H25" s="134"/>
    </row>
    <row r="26" spans="2:8" ht="14.25">
      <c r="B26" s="134"/>
      <c r="C26" s="134"/>
      <c r="D26" s="134"/>
      <c r="E26" s="134"/>
      <c r="F26" s="134"/>
      <c r="G26" s="134"/>
      <c r="H26" s="134"/>
    </row>
    <row r="27" spans="2:8" ht="14.25">
      <c r="B27" s="134"/>
      <c r="C27" s="134"/>
      <c r="D27" s="134"/>
      <c r="E27" s="134"/>
      <c r="F27" s="134"/>
      <c r="G27" s="134"/>
      <c r="H27" s="134"/>
    </row>
    <row r="28" spans="2:8" ht="14.25">
      <c r="B28" s="134"/>
      <c r="C28" s="134"/>
      <c r="D28" s="134"/>
      <c r="E28" s="134"/>
      <c r="F28" s="134"/>
      <c r="G28" s="134"/>
      <c r="H28" s="134"/>
    </row>
    <row r="29" spans="2:8" ht="14.25">
      <c r="B29" s="134"/>
      <c r="C29" s="134"/>
      <c r="D29" s="134"/>
      <c r="E29" s="134"/>
      <c r="F29" s="134"/>
      <c r="G29" s="134"/>
      <c r="H29" s="134"/>
    </row>
  </sheetData>
  <mergeCells count="2">
    <mergeCell ref="B13:H13"/>
    <mergeCell ref="B4:H4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4:J24"/>
  <sheetViews>
    <sheetView workbookViewId="0" topLeftCell="A1">
      <selection activeCell="D18" sqref="D18"/>
    </sheetView>
  </sheetViews>
  <sheetFormatPr defaultColWidth="9.00390625" defaultRowHeight="12.75"/>
  <cols>
    <col min="1" max="1" width="12.375" style="0" customWidth="1"/>
    <col min="2" max="2" width="28.25390625" style="0" customWidth="1"/>
    <col min="3" max="3" width="13.75390625" style="0" customWidth="1"/>
    <col min="4" max="4" width="14.00390625" style="0" customWidth="1"/>
    <col min="5" max="5" width="10.625" style="0" customWidth="1"/>
    <col min="6" max="6" width="11.875" style="0" customWidth="1"/>
    <col min="7" max="7" width="11.375" style="0" customWidth="1"/>
    <col min="8" max="8" width="9.25390625" style="0" customWidth="1"/>
    <col min="10" max="10" width="5.25390625" style="0" customWidth="1"/>
  </cols>
  <sheetData>
    <row r="4" spans="1:9" ht="21" customHeight="1">
      <c r="A4" s="83"/>
      <c r="B4" s="190" t="s">
        <v>22</v>
      </c>
      <c r="C4" s="191"/>
      <c r="D4" s="191"/>
      <c r="E4" s="191"/>
      <c r="F4" s="192"/>
      <c r="G4" s="83"/>
      <c r="H4" s="39"/>
      <c r="I4" s="39"/>
    </row>
    <row r="5" spans="1:10" ht="18" customHeight="1">
      <c r="A5" s="84"/>
      <c r="B5" s="184" t="s">
        <v>76</v>
      </c>
      <c r="C5" s="194"/>
      <c r="D5" s="194"/>
      <c r="E5" s="194"/>
      <c r="F5" s="175"/>
      <c r="G5" s="84"/>
      <c r="H5" s="38"/>
      <c r="I5" s="38"/>
      <c r="J5" s="2"/>
    </row>
    <row r="6" spans="1:8" ht="15">
      <c r="A6" s="40"/>
      <c r="B6" s="40"/>
      <c r="C6" s="40"/>
      <c r="D6" s="40"/>
      <c r="E6" s="40"/>
      <c r="F6" s="40"/>
      <c r="G6" s="40"/>
      <c r="H6" s="134"/>
    </row>
    <row r="7" spans="1:7" ht="15">
      <c r="A7" s="40"/>
      <c r="B7" s="40"/>
      <c r="C7" s="40"/>
      <c r="D7" s="40"/>
      <c r="E7" s="40"/>
      <c r="F7" s="40"/>
      <c r="G7" s="40"/>
    </row>
    <row r="8" spans="1:7" ht="15">
      <c r="A8" s="40"/>
      <c r="B8" s="40"/>
      <c r="C8" s="40"/>
      <c r="D8" s="40"/>
      <c r="E8" s="40"/>
      <c r="F8" s="40"/>
      <c r="G8" s="40"/>
    </row>
    <row r="9" spans="1:7" ht="15">
      <c r="A9" s="40"/>
      <c r="B9" s="40"/>
      <c r="C9" s="40"/>
      <c r="D9" s="40"/>
      <c r="E9" s="40"/>
      <c r="F9" s="40"/>
      <c r="G9" s="40"/>
    </row>
    <row r="10" spans="1:7" ht="15">
      <c r="A10" s="40"/>
      <c r="B10" s="40"/>
      <c r="C10" s="40"/>
      <c r="D10" s="40"/>
      <c r="E10" s="40"/>
      <c r="F10" s="40"/>
      <c r="G10" s="40"/>
    </row>
    <row r="11" spans="1:7" ht="15">
      <c r="A11" s="40"/>
      <c r="B11" s="40"/>
      <c r="C11" s="40"/>
      <c r="D11" s="40"/>
      <c r="E11" s="40"/>
      <c r="F11" s="40"/>
      <c r="G11" s="40"/>
    </row>
    <row r="12" spans="1:7" ht="15">
      <c r="A12" s="40"/>
      <c r="B12" s="40"/>
      <c r="C12" s="40"/>
      <c r="D12" s="40"/>
      <c r="E12" s="40"/>
      <c r="F12" s="40"/>
      <c r="G12" s="40"/>
    </row>
    <row r="13" spans="1:7" ht="15.75" thickBot="1">
      <c r="A13" s="40"/>
      <c r="B13" s="40"/>
      <c r="C13" s="40"/>
      <c r="D13" s="40"/>
      <c r="E13" s="40"/>
      <c r="F13" s="40"/>
      <c r="G13" s="40"/>
    </row>
    <row r="14" spans="1:7" ht="29.25" customHeight="1">
      <c r="A14" s="40"/>
      <c r="B14" s="85"/>
      <c r="C14" s="67" t="s">
        <v>81</v>
      </c>
      <c r="D14" s="67" t="s">
        <v>82</v>
      </c>
      <c r="E14" s="86" t="s">
        <v>27</v>
      </c>
      <c r="F14" s="87" t="s">
        <v>43</v>
      </c>
      <c r="G14" s="40"/>
    </row>
    <row r="15" spans="1:7" ht="32.25" customHeight="1">
      <c r="A15" s="40"/>
      <c r="B15" s="88" t="s">
        <v>44</v>
      </c>
      <c r="C15" s="32">
        <v>28349</v>
      </c>
      <c r="D15" s="32">
        <v>2608</v>
      </c>
      <c r="E15" s="54">
        <f>D15-C15</f>
        <v>-25741</v>
      </c>
      <c r="F15" s="18">
        <f>(D15-C15)/ABS(C15)</f>
        <v>-0.908003809658189</v>
      </c>
      <c r="G15" s="40"/>
    </row>
    <row r="16" spans="1:7" ht="22.5" customHeight="1">
      <c r="A16" s="40"/>
      <c r="B16" s="89" t="s">
        <v>8</v>
      </c>
      <c r="C16" s="32">
        <v>23052</v>
      </c>
      <c r="D16" s="20">
        <v>76</v>
      </c>
      <c r="E16" s="54">
        <f>D16-C16</f>
        <v>-22976</v>
      </c>
      <c r="F16" s="18">
        <f>(D16-C16)/ABS(C16)</f>
        <v>-0.9967031060211695</v>
      </c>
      <c r="G16" s="40"/>
    </row>
    <row r="17" spans="1:7" ht="21.75" customHeight="1">
      <c r="A17" s="40"/>
      <c r="B17" s="90" t="s">
        <v>1</v>
      </c>
      <c r="C17" s="32">
        <v>5297</v>
      </c>
      <c r="D17" s="32">
        <v>2532</v>
      </c>
      <c r="E17" s="54">
        <f>D17-C17</f>
        <v>-2765</v>
      </c>
      <c r="F17" s="18">
        <f>(D17-C17)/ABS(C17)</f>
        <v>-0.5219935812724183</v>
      </c>
      <c r="G17" s="40"/>
    </row>
    <row r="18" spans="1:7" ht="32.25" customHeight="1">
      <c r="A18" s="40"/>
      <c r="B18" s="91" t="s">
        <v>45</v>
      </c>
      <c r="C18" s="25">
        <v>0.8132</v>
      </c>
      <c r="D18" s="25">
        <v>0.0291</v>
      </c>
      <c r="E18" s="92"/>
      <c r="F18" s="92"/>
      <c r="G18" s="40"/>
    </row>
    <row r="19" spans="1:7" ht="37.5" customHeight="1" thickBot="1">
      <c r="A19" s="40"/>
      <c r="B19" s="93" t="s">
        <v>46</v>
      </c>
      <c r="C19" s="64">
        <v>0.1868</v>
      </c>
      <c r="D19" s="64">
        <v>0.9709</v>
      </c>
      <c r="E19" s="94"/>
      <c r="F19" s="92"/>
      <c r="G19" s="40"/>
    </row>
    <row r="20" spans="2:5" ht="12.75">
      <c r="B20" s="1"/>
      <c r="C20" s="1"/>
      <c r="D20" s="1"/>
      <c r="E20" s="1"/>
    </row>
    <row r="21" spans="2:5" ht="12.75">
      <c r="B21" s="1"/>
      <c r="C21" s="1"/>
      <c r="D21" s="1"/>
      <c r="E21" s="1"/>
    </row>
    <row r="22" spans="2:5" ht="12.75">
      <c r="B22" s="1"/>
      <c r="C22" s="1"/>
      <c r="D22" s="1"/>
      <c r="E22" s="1"/>
    </row>
    <row r="23" spans="2:5" ht="12.75">
      <c r="B23" s="1"/>
      <c r="C23" s="1"/>
      <c r="D23" s="1"/>
      <c r="E23" s="1"/>
    </row>
    <row r="24" spans="2:5" ht="12.75">
      <c r="B24" s="1"/>
      <c r="C24" s="1"/>
      <c r="D24" s="1"/>
      <c r="E24" s="1"/>
    </row>
  </sheetData>
  <mergeCells count="2">
    <mergeCell ref="B4:F4"/>
    <mergeCell ref="B5:F5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l12z92nf</dc:creator>
  <cp:keywords/>
  <dc:description/>
  <cp:lastModifiedBy>Keresztes Alexandra</cp:lastModifiedBy>
  <cp:lastPrinted>2015-12-03T14:56:53Z</cp:lastPrinted>
  <dcterms:created xsi:type="dcterms:W3CDTF">2003-11-27T11:23:38Z</dcterms:created>
  <dcterms:modified xsi:type="dcterms:W3CDTF">2016-03-02T14:54:03Z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