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715" windowHeight="3900" tabRatio="707" activeTab="10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externalReferences>
    <externalReference r:id="rId14"/>
  </externalReferences>
  <definedNames>
    <definedName name="_xlnm.Print_Area" localSheetId="0">'0'!$A$1:$J$51</definedName>
    <definedName name="_xlnm.Print_Area" localSheetId="1">'1'!$A$1:$G$57</definedName>
    <definedName name="_xlnm.Print_Area" localSheetId="10">'10'!$A$1:$F$52</definedName>
    <definedName name="_xlnm.Print_Area" localSheetId="2">'2'!$A$1:$H$37</definedName>
    <definedName name="_xlnm.Print_Area" localSheetId="3">'3'!$A$1:$G$59</definedName>
    <definedName name="_xlnm.Print_Area" localSheetId="4">'4'!$A$1:$I$55</definedName>
    <definedName name="_xlnm.Print_Area" localSheetId="5">'5'!$A$1:$I$39</definedName>
    <definedName name="_xlnm.Print_Area" localSheetId="6">'6'!$A$1:$I$50</definedName>
    <definedName name="_xlnm.Print_Area" localSheetId="7">'7'!$A$1:$I$29</definedName>
    <definedName name="_xlnm.Print_Area" localSheetId="8">'8'!$A$1:$G$55</definedName>
    <definedName name="_xlnm.Print_Area" localSheetId="9">'9'!$A$1:$G$46</definedName>
  </definedNames>
  <calcPr fullCalcOnLoad="1"/>
</workbook>
</file>

<file path=xl/sharedStrings.xml><?xml version="1.0" encoding="utf-8"?>
<sst xmlns="http://schemas.openxmlformats.org/spreadsheetml/2006/main" count="235" uniqueCount="99">
  <si>
    <t>Összesen</t>
  </si>
  <si>
    <t>Európán kívüli</t>
  </si>
  <si>
    <t>Állampolgárság</t>
  </si>
  <si>
    <t>román</t>
  </si>
  <si>
    <t>afgán</t>
  </si>
  <si>
    <t>egyéb</t>
  </si>
  <si>
    <t>ukrán</t>
  </si>
  <si>
    <t xml:space="preserve"> </t>
  </si>
  <si>
    <t xml:space="preserve">  </t>
  </si>
  <si>
    <t>Európai</t>
  </si>
  <si>
    <t>Tartózkodási engedély</t>
  </si>
  <si>
    <t>Bevándorlási és Állampolgársági Hivatal</t>
  </si>
  <si>
    <t>Statisztikák</t>
  </si>
  <si>
    <t>Regisztrációs igazolás</t>
  </si>
  <si>
    <t>Állandó tartózkodási kártya</t>
  </si>
  <si>
    <t>szerb</t>
  </si>
  <si>
    <t>Státusz megnevezése</t>
  </si>
  <si>
    <t>EK letelepedési engedély</t>
  </si>
  <si>
    <t>Nemzeti letelepedési engedély</t>
  </si>
  <si>
    <t>Ideiglenes letelepedési engedély</t>
  </si>
  <si>
    <t>Benyújtott kérelmek száma</t>
  </si>
  <si>
    <t>EGT állampolgár harmadik ország állampolgárságával rendelkező családtagja</t>
  </si>
  <si>
    <t>Magyar állampolgár harmadik ország állampolgárságával rendelkező családtagja</t>
  </si>
  <si>
    <t>A Magyarországra érkezett menedékkérők számának alakulása</t>
  </si>
  <si>
    <t>koszovói</t>
  </si>
  <si>
    <t>összesen</t>
  </si>
  <si>
    <t xml:space="preserve">A 2007. évi II. törvény (Harmtv.) alapján három hónapot meghaladó tartózkodást, illetve  </t>
  </si>
  <si>
    <t>török</t>
  </si>
  <si>
    <t>A 2007. évi I. törvény (Szmtv.) alapján benyújtott tartózkodási kérelmek száma</t>
  </si>
  <si>
    <t>Bevándorolt, letelepedett és három hónapot meghaladó tartózkodók száma</t>
  </si>
  <si>
    <t>Letelepedési engedély*</t>
  </si>
  <si>
    <t>Változás</t>
  </si>
  <si>
    <t>Változás %-ban</t>
  </si>
  <si>
    <t>A tartózkodás célja</t>
  </si>
  <si>
    <t>Családi együttélés</t>
  </si>
  <si>
    <t>Keresőtevékenység</t>
  </si>
  <si>
    <t>Tanulmányok folytatása</t>
  </si>
  <si>
    <t>Egyéb cél</t>
  </si>
  <si>
    <t>Hivatalos</t>
  </si>
  <si>
    <t>Összes kérelem %-ban</t>
  </si>
  <si>
    <t>Egyéb tartózkodási célok</t>
  </si>
  <si>
    <t>pakisztáni</t>
  </si>
  <si>
    <t>Idegenrendészeti hatóság által elrendelt kiutasítások                                                                     főbb állampolgárság</t>
  </si>
  <si>
    <t xml:space="preserve">Idegenrendészeti őrizet elrendelése                                                                                                                            főbb  állampolgárság </t>
  </si>
  <si>
    <t xml:space="preserve">Kijelölt helyen való tartózkodás elrendelése                                                                                               főbb állampolgárság </t>
  </si>
  <si>
    <t>Kitoloncolás                                                                                                                                                         főbb állampolgárság szerint</t>
  </si>
  <si>
    <t xml:space="preserve">Változás </t>
  </si>
  <si>
    <t>Változás 
%-ban</t>
  </si>
  <si>
    <t>Regisztrált menedékkérők 
száma összesen</t>
  </si>
  <si>
    <t>Európaiak száma az összes 
menedékkérő %-ában</t>
  </si>
  <si>
    <t>Európán kívüliek száma az összes menedékkérő %-ában</t>
  </si>
  <si>
    <t>algériai</t>
  </si>
  <si>
    <t>albán</t>
  </si>
  <si>
    <t>Nemzeti tartózkodási engedély</t>
  </si>
  <si>
    <t>Összes eset %-ában</t>
  </si>
  <si>
    <t>* 2001. évi XXXIX. tv. alapján kiadott</t>
  </si>
  <si>
    <t>Összesen:</t>
  </si>
  <si>
    <t>Menekültként személyi 
igazolvánnyal rendelkező**</t>
  </si>
  <si>
    <t>Oltalmazottként személyi
igazolvánnyal rendelkező**</t>
  </si>
  <si>
    <t>A 2007. évi I. törvény (Szmtv.) alapján benyújtott tartózkodási kérelmek száma, döntés szerint</t>
  </si>
  <si>
    <t>Elbírált kérelmek száma</t>
  </si>
  <si>
    <t>Engedélyezett</t>
  </si>
  <si>
    <t>Elutasított</t>
  </si>
  <si>
    <t>letelepedést biztosító kérelmek számának alakulása döntés szerint</t>
  </si>
  <si>
    <t xml:space="preserve">A 2007. évi II. törvény (Harmtv.) alapján három hónapot meghaladó tartózkodást, illetve letelepedést biztosító kérelmek száma </t>
  </si>
  <si>
    <t>moldáv</t>
  </si>
  <si>
    <t>szíriai</t>
  </si>
  <si>
    <t>Menenekültügyi őrizet elrendelése</t>
  </si>
  <si>
    <t>iraki</t>
  </si>
  <si>
    <t>szír</t>
  </si>
  <si>
    <t>Engedélytípusok</t>
  </si>
  <si>
    <t>menekültként elismerés</t>
  </si>
  <si>
    <t>oltalmazottként elismerés</t>
  </si>
  <si>
    <t>visszaküldés tilalmának önálló
megállapítása</t>
  </si>
  <si>
    <t>megszüntetés</t>
  </si>
  <si>
    <t>elutasítás</t>
  </si>
  <si>
    <t>BÁH által kiállított bevándorlási engedély</t>
  </si>
  <si>
    <t xml:space="preserve">A menekültügyi hatóság által meghozott döntések </t>
  </si>
  <si>
    <t>Bíróság által elrendelt kiutasítások                                                                                                                                                                                     főbb állampolgárság</t>
  </si>
  <si>
    <t>2014. I-IX.
hónap</t>
  </si>
  <si>
    <t>2014.
I-IX. hónap</t>
  </si>
  <si>
    <t>2014. I-IX. hónap</t>
  </si>
  <si>
    <t>2015. I-IX.
hónap</t>
  </si>
  <si>
    <t>2014. I-IX. hónap  -  2015. I-IX. hónap</t>
  </si>
  <si>
    <t>2014. I-IX. hónap,  valamint   2015. I-IX. hónap</t>
  </si>
  <si>
    <t>2015. I-IX. hónap</t>
  </si>
  <si>
    <t xml:space="preserve"> A Harmtv. alapján tartózkodási jogosultságot kérelmezők számának alakulása
 főbb tartózkodási célok szerint 
2014. I-IX. hónap  -  2015. I-IX. hónap</t>
  </si>
  <si>
    <t>Kényszerintézkedési statisztikai adatok I.                                                                                                                                     2014. I-IX. hónap  -  2015. I-IX. hónap</t>
  </si>
  <si>
    <t>Kényszerintézkedési statisztikai adatok  II.                                                                                                                                         2014. I-IX. hónap  -  2015. I-IX. hónap</t>
  </si>
  <si>
    <t>iráni</t>
  </si>
  <si>
    <t>Kényszerintézkedési statisztikai adatok  III.                                                                                                                                         2014. I-IX. hónap  -  2015. I-IX. hónap</t>
  </si>
  <si>
    <t>Menekültügyi hatóság által meghozott döntések
2014. I-IX. hónap  -  2015. I-IX. hónap</t>
  </si>
  <si>
    <t>Menekültügyi őrizet elrendelések száma főbb állampolgárságonként 
2014. I-IX. hónap  -  2015. I-IX. hónap</t>
  </si>
  <si>
    <t>2014.09.30-i állapot</t>
  </si>
  <si>
    <t>2015.09.30-i állapot</t>
  </si>
  <si>
    <t>2014. szeptember 30-i,  valamint  2015. szeptember 30-i állapot szerint</t>
  </si>
  <si>
    <t>Befogadott ***</t>
  </si>
  <si>
    <t>***06.30-i állapot</t>
  </si>
  <si>
    <t>**KEKKH- adatai, 06.30-i állapot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</si>
</sst>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_ \f\ő"/>
    <numFmt numFmtId="174" formatCode="_-* #,##0.0\ _F_t_-;\-* #,##0.0\ _F_t_-;_-* &quot;-&quot;??\ _F_t_-;_-@_-"/>
    <numFmt numFmtId="175" formatCode="_-* #,##0\ _F_t_-;\-* #,##0\ _F_t_-;_-* &quot;-&quot;??\ _F_t_-;_-@_-"/>
    <numFmt numFmtId="176" formatCode="yyyy"/>
    <numFmt numFmtId="177" formatCode="#,##0.00\ &quot;Ft&quot;"/>
    <numFmt numFmtId="178" formatCode="#,##0.0"/>
    <numFmt numFmtId="179" formatCode="\+0%"/>
    <numFmt numFmtId="180" formatCode="&quot;Igen&quot;;&quot;Igen&quot;;&quot;Nem&quot;"/>
    <numFmt numFmtId="181" formatCode="&quot;Igaz&quot;;&quot;Igaz&quot;;&quot;Hamis&quot;"/>
    <numFmt numFmtId="182" formatCode="&quot;Be&quot;;&quot;Be&quot;;&quot;Ki&quot;"/>
  </numFmts>
  <fonts count="54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9"/>
      <name val="Times New Roman"/>
      <family val="1"/>
    </font>
    <font>
      <sz val="12"/>
      <name val="Arial"/>
      <family val="0"/>
    </font>
    <font>
      <b/>
      <sz val="22"/>
      <name val="Times New Roman"/>
      <family val="1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b/>
      <sz val="26"/>
      <name val="Times New Roman"/>
      <family val="1"/>
    </font>
    <font>
      <sz val="26"/>
      <name val="Arial CE"/>
      <family val="0"/>
    </font>
    <font>
      <b/>
      <sz val="24"/>
      <name val="Times New Roman"/>
      <family val="1"/>
    </font>
    <font>
      <b/>
      <sz val="8.75"/>
      <name val="Times New Roman"/>
      <family val="1"/>
    </font>
    <font>
      <b/>
      <sz val="9"/>
      <name val="Arial"/>
      <family val="2"/>
    </font>
    <font>
      <sz val="11"/>
      <name val="Times New Roman CE"/>
      <family val="1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7.75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8.5"/>
      <name val="Arial"/>
      <family val="0"/>
    </font>
    <font>
      <sz val="18.75"/>
      <name val="Arial"/>
      <family val="0"/>
    </font>
    <font>
      <sz val="1.5"/>
      <name val="Arial"/>
      <family val="0"/>
    </font>
    <font>
      <sz val="1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b/>
      <sz val="8.2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 CE"/>
      <family val="1"/>
    </font>
    <font>
      <b/>
      <i/>
      <sz val="12"/>
      <name val="Times New Roman CE"/>
      <family val="0"/>
    </font>
    <font>
      <sz val="9"/>
      <name val="Arial"/>
      <family val="0"/>
    </font>
    <font>
      <b/>
      <sz val="10"/>
      <name val="Arial"/>
      <family val="2"/>
    </font>
    <font>
      <sz val="11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2" fillId="4" borderId="0" applyNumberFormat="0" applyBorder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7" fillId="23" borderId="0" applyNumberFormat="0" applyBorder="0" applyAlignment="0" applyProtection="0"/>
    <xf numFmtId="0" fontId="48" fillId="22" borderId="1" applyNumberFormat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5" fillId="0" borderId="0" xfId="56" applyFont="1">
      <alignment/>
      <protection/>
    </xf>
    <xf numFmtId="3" fontId="0" fillId="0" borderId="0" xfId="0" applyNumberFormat="1" applyAlignment="1">
      <alignment/>
    </xf>
    <xf numFmtId="0" fontId="20" fillId="7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5" fillId="0" borderId="0" xfId="0" applyFont="1" applyAlignment="1">
      <alignment/>
    </xf>
    <xf numFmtId="0" fontId="18" fillId="7" borderId="10" xfId="0" applyFont="1" applyFill="1" applyBorder="1" applyAlignment="1">
      <alignment/>
    </xf>
    <xf numFmtId="0" fontId="18" fillId="23" borderId="11" xfId="0" applyFont="1" applyFill="1" applyBorder="1" applyAlignment="1">
      <alignment/>
    </xf>
    <xf numFmtId="10" fontId="18" fillId="23" borderId="12" xfId="0" applyNumberFormat="1" applyFont="1" applyFill="1" applyBorder="1" applyAlignment="1">
      <alignment/>
    </xf>
    <xf numFmtId="0" fontId="18" fillId="23" borderId="12" xfId="0" applyFont="1" applyFill="1" applyBorder="1" applyAlignment="1">
      <alignment/>
    </xf>
    <xf numFmtId="10" fontId="18" fillId="23" borderId="13" xfId="0" applyNumberFormat="1" applyFont="1" applyFill="1" applyBorder="1" applyAlignment="1">
      <alignment/>
    </xf>
    <xf numFmtId="0" fontId="20" fillId="23" borderId="12" xfId="0" applyFont="1" applyFill="1" applyBorder="1" applyAlignment="1">
      <alignment horizontal="center"/>
    </xf>
    <xf numFmtId="0" fontId="22" fillId="0" borderId="14" xfId="0" applyFont="1" applyBorder="1" applyAlignment="1">
      <alignment/>
    </xf>
    <xf numFmtId="10" fontId="22" fillId="0" borderId="14" xfId="0" applyNumberFormat="1" applyFont="1" applyBorder="1" applyAlignment="1">
      <alignment/>
    </xf>
    <xf numFmtId="10" fontId="22" fillId="0" borderId="15" xfId="0" applyNumberFormat="1" applyFont="1" applyBorder="1" applyAlignment="1">
      <alignment/>
    </xf>
    <xf numFmtId="0" fontId="20" fillId="7" borderId="1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 vertical="center"/>
    </xf>
    <xf numFmtId="0" fontId="18" fillId="23" borderId="12" xfId="0" applyFont="1" applyFill="1" applyBorder="1" applyAlignment="1">
      <alignment horizontal="center"/>
    </xf>
    <xf numFmtId="0" fontId="20" fillId="7" borderId="16" xfId="0" applyFont="1" applyFill="1" applyBorder="1" applyAlignment="1">
      <alignment/>
    </xf>
    <xf numFmtId="10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/>
    </xf>
    <xf numFmtId="10" fontId="22" fillId="0" borderId="15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10" fontId="22" fillId="0" borderId="14" xfId="0" applyNumberFormat="1" applyFont="1" applyBorder="1" applyAlignment="1">
      <alignment horizontal="center" vertical="center"/>
    </xf>
    <xf numFmtId="10" fontId="22" fillId="0" borderId="15" xfId="0" applyNumberFormat="1" applyFont="1" applyBorder="1" applyAlignment="1">
      <alignment horizontal="center" vertical="center"/>
    </xf>
    <xf numFmtId="10" fontId="21" fillId="0" borderId="15" xfId="0" applyNumberFormat="1" applyFont="1" applyBorder="1" applyAlignment="1">
      <alignment/>
    </xf>
    <xf numFmtId="3" fontId="22" fillId="0" borderId="14" xfId="0" applyNumberFormat="1" applyFont="1" applyBorder="1" applyAlignment="1">
      <alignment horizontal="center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18" fillId="24" borderId="18" xfId="0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3" fontId="18" fillId="23" borderId="18" xfId="0" applyNumberFormat="1" applyFont="1" applyFill="1" applyBorder="1" applyAlignment="1">
      <alignment horizontal="center"/>
    </xf>
    <xf numFmtId="3" fontId="22" fillId="0" borderId="2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10" fontId="18" fillId="23" borderId="19" xfId="0" applyNumberFormat="1" applyFont="1" applyFill="1" applyBorder="1" applyAlignment="1">
      <alignment/>
    </xf>
    <xf numFmtId="3" fontId="22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14" xfId="0" applyNumberFormat="1" applyFont="1" applyBorder="1" applyAlignment="1">
      <alignment/>
    </xf>
    <xf numFmtId="10" fontId="22" fillId="0" borderId="17" xfId="0" applyNumberFormat="1" applyFont="1" applyBorder="1" applyAlignment="1">
      <alignment/>
    </xf>
    <xf numFmtId="10" fontId="22" fillId="0" borderId="23" xfId="0" applyNumberFormat="1" applyFont="1" applyBorder="1" applyAlignment="1">
      <alignment/>
    </xf>
    <xf numFmtId="0" fontId="20" fillId="23" borderId="24" xfId="0" applyFont="1" applyFill="1" applyBorder="1" applyAlignment="1">
      <alignment/>
    </xf>
    <xf numFmtId="3" fontId="20" fillId="23" borderId="18" xfId="0" applyNumberFormat="1" applyFont="1" applyFill="1" applyBorder="1" applyAlignment="1">
      <alignment horizontal="center"/>
    </xf>
    <xf numFmtId="10" fontId="20" fillId="23" borderId="18" xfId="0" applyNumberFormat="1" applyFont="1" applyFill="1" applyBorder="1" applyAlignment="1">
      <alignment/>
    </xf>
    <xf numFmtId="0" fontId="18" fillId="23" borderId="12" xfId="0" applyFont="1" applyFill="1" applyBorder="1" applyAlignment="1">
      <alignment/>
    </xf>
    <xf numFmtId="10" fontId="18" fillId="23" borderId="13" xfId="0" applyNumberFormat="1" applyFont="1" applyFill="1" applyBorder="1" applyAlignment="1">
      <alignment horizontal="center"/>
    </xf>
    <xf numFmtId="10" fontId="18" fillId="23" borderId="13" xfId="0" applyNumberFormat="1" applyFont="1" applyFill="1" applyBorder="1" applyAlignment="1">
      <alignment horizontal="center" vertical="center"/>
    </xf>
    <xf numFmtId="0" fontId="18" fillId="24" borderId="25" xfId="0" applyFont="1" applyFill="1" applyBorder="1" applyAlignment="1">
      <alignment horizontal="center" vertical="center"/>
    </xf>
    <xf numFmtId="10" fontId="22" fillId="0" borderId="12" xfId="0" applyNumberFormat="1" applyFont="1" applyBorder="1" applyAlignment="1">
      <alignment horizontal="center"/>
    </xf>
    <xf numFmtId="3" fontId="22" fillId="0" borderId="26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27" xfId="0" applyFont="1" applyBorder="1" applyAlignment="1">
      <alignment/>
    </xf>
    <xf numFmtId="0" fontId="18" fillId="24" borderId="26" xfId="0" applyFont="1" applyFill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/>
    </xf>
    <xf numFmtId="0" fontId="20" fillId="24" borderId="25" xfId="0" applyFont="1" applyFill="1" applyBorder="1" applyAlignment="1">
      <alignment/>
    </xf>
    <xf numFmtId="0" fontId="18" fillId="24" borderId="18" xfId="0" applyFont="1" applyFill="1" applyBorder="1" applyAlignment="1">
      <alignment horizontal="center" vertical="center" wrapText="1"/>
    </xf>
    <xf numFmtId="3" fontId="22" fillId="0" borderId="28" xfId="0" applyNumberFormat="1" applyFont="1" applyBorder="1" applyAlignment="1">
      <alignment horizontal="center"/>
    </xf>
    <xf numFmtId="3" fontId="18" fillId="24" borderId="18" xfId="0" applyNumberFormat="1" applyFont="1" applyFill="1" applyBorder="1" applyAlignment="1">
      <alignment horizontal="center"/>
    </xf>
    <xf numFmtId="10" fontId="22" fillId="0" borderId="29" xfId="0" applyNumberFormat="1" applyFont="1" applyBorder="1" applyAlignment="1">
      <alignment/>
    </xf>
    <xf numFmtId="0" fontId="22" fillId="0" borderId="21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10" fontId="22" fillId="0" borderId="31" xfId="0" applyNumberFormat="1" applyFont="1" applyBorder="1" applyAlignment="1">
      <alignment/>
    </xf>
    <xf numFmtId="0" fontId="22" fillId="0" borderId="25" xfId="0" applyFont="1" applyBorder="1" applyAlignment="1">
      <alignment/>
    </xf>
    <xf numFmtId="0" fontId="18" fillId="24" borderId="32" xfId="0" applyFont="1" applyFill="1" applyBorder="1" applyAlignment="1">
      <alignment horizontal="center" vertical="center"/>
    </xf>
    <xf numFmtId="10" fontId="22" fillId="0" borderId="33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10" fontId="22" fillId="0" borderId="13" xfId="0" applyNumberFormat="1" applyFont="1" applyBorder="1" applyAlignment="1">
      <alignment horizontal="center"/>
    </xf>
    <xf numFmtId="0" fontId="18" fillId="23" borderId="25" xfId="0" applyFont="1" applyFill="1" applyBorder="1" applyAlignment="1">
      <alignment/>
    </xf>
    <xf numFmtId="3" fontId="18" fillId="23" borderId="35" xfId="0" applyNumberFormat="1" applyFont="1" applyFill="1" applyBorder="1" applyAlignment="1">
      <alignment horizontal="center"/>
    </xf>
    <xf numFmtId="10" fontId="18" fillId="23" borderId="19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24" borderId="36" xfId="0" applyFont="1" applyFill="1" applyBorder="1" applyAlignment="1">
      <alignment vertical="center"/>
    </xf>
    <xf numFmtId="0" fontId="18" fillId="24" borderId="26" xfId="0" applyFont="1" applyFill="1" applyBorder="1" applyAlignment="1">
      <alignment horizontal="center" vertical="center"/>
    </xf>
    <xf numFmtId="0" fontId="18" fillId="24" borderId="33" xfId="0" applyFont="1" applyFill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wrapText="1"/>
    </xf>
    <xf numFmtId="10" fontId="22" fillId="24" borderId="14" xfId="0" applyNumberFormat="1" applyFont="1" applyFill="1" applyBorder="1" applyAlignment="1">
      <alignment/>
    </xf>
    <xf numFmtId="10" fontId="18" fillId="0" borderId="11" xfId="0" applyNumberFormat="1" applyFont="1" applyBorder="1" applyAlignment="1">
      <alignment horizontal="left" wrapText="1"/>
    </xf>
    <xf numFmtId="10" fontId="22" fillId="24" borderId="12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0" fillId="24" borderId="18" xfId="0" applyFont="1" applyFill="1" applyBorder="1" applyAlignment="1">
      <alignment horizontal="center" vertical="center"/>
    </xf>
    <xf numFmtId="0" fontId="22" fillId="0" borderId="37" xfId="0" applyFont="1" applyBorder="1" applyAlignment="1">
      <alignment/>
    </xf>
    <xf numFmtId="3" fontId="22" fillId="0" borderId="33" xfId="0" applyNumberFormat="1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3" fontId="22" fillId="0" borderId="31" xfId="0" applyNumberFormat="1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8" fillId="0" borderId="38" xfId="0" applyFont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/>
    </xf>
    <xf numFmtId="0" fontId="22" fillId="0" borderId="37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0" fontId="18" fillId="0" borderId="39" xfId="0" applyFont="1" applyBorder="1" applyAlignment="1">
      <alignment horizontal="center" vertical="center" wrapText="1"/>
    </xf>
    <xf numFmtId="3" fontId="22" fillId="0" borderId="29" xfId="0" applyNumberFormat="1" applyFont="1" applyBorder="1" applyAlignment="1">
      <alignment horizontal="center"/>
    </xf>
    <xf numFmtId="0" fontId="22" fillId="0" borderId="30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3" fontId="20" fillId="24" borderId="38" xfId="0" applyNumberFormat="1" applyFont="1" applyFill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21" xfId="0" applyNumberFormat="1" applyFont="1" applyBorder="1" applyAlignment="1">
      <alignment horizontal="center"/>
    </xf>
    <xf numFmtId="3" fontId="18" fillId="24" borderId="4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8" fillId="0" borderId="0" xfId="0" applyFont="1" applyAlignment="1">
      <alignment/>
    </xf>
    <xf numFmtId="0" fontId="15" fillId="0" borderId="0" xfId="56" applyFont="1" applyAlignment="1">
      <alignment horizontal="centerContinuous"/>
      <protection/>
    </xf>
    <xf numFmtId="0" fontId="18" fillId="0" borderId="0" xfId="0" applyFont="1" applyBorder="1" applyAlignment="1">
      <alignment horizontal="center" wrapText="1"/>
    </xf>
    <xf numFmtId="0" fontId="22" fillId="0" borderId="0" xfId="56" applyFont="1">
      <alignment/>
      <protection/>
    </xf>
    <xf numFmtId="0" fontId="49" fillId="0" borderId="0" xfId="56" applyFont="1">
      <alignment/>
      <protection/>
    </xf>
    <xf numFmtId="0" fontId="50" fillId="0" borderId="0" xfId="56" applyFont="1" applyBorder="1" applyAlignment="1">
      <alignment wrapText="1"/>
      <protection/>
    </xf>
    <xf numFmtId="0" fontId="20" fillId="7" borderId="10" xfId="56" applyFont="1" applyFill="1" applyBorder="1">
      <alignment/>
      <protection/>
    </xf>
    <xf numFmtId="172" fontId="20" fillId="7" borderId="10" xfId="56" applyNumberFormat="1" applyFont="1" applyFill="1" applyBorder="1" applyAlignment="1">
      <alignment horizontal="left"/>
      <protection/>
    </xf>
    <xf numFmtId="0" fontId="20" fillId="7" borderId="10" xfId="56" applyFont="1" applyFill="1" applyBorder="1" applyAlignment="1">
      <alignment wrapText="1"/>
      <protection/>
    </xf>
    <xf numFmtId="0" fontId="20" fillId="7" borderId="11" xfId="56" applyFont="1" applyFill="1" applyBorder="1" applyAlignment="1">
      <alignment wrapText="1"/>
      <protection/>
    </xf>
    <xf numFmtId="0" fontId="21" fillId="0" borderId="14" xfId="56" applyFont="1" applyBorder="1" applyAlignment="1">
      <alignment horizontal="center"/>
      <protection/>
    </xf>
    <xf numFmtId="0" fontId="21" fillId="0" borderId="14" xfId="63" applyNumberFormat="1" applyFont="1" applyBorder="1" applyAlignment="1">
      <alignment horizontal="center"/>
    </xf>
    <xf numFmtId="0" fontId="20" fillId="0" borderId="14" xfId="56" applyFont="1" applyBorder="1" applyAlignment="1">
      <alignment horizontal="center"/>
      <protection/>
    </xf>
    <xf numFmtId="1" fontId="21" fillId="0" borderId="14" xfId="56" applyNumberFormat="1" applyFont="1" applyBorder="1" applyAlignment="1">
      <alignment horizontal="center"/>
      <protection/>
    </xf>
    <xf numFmtId="3" fontId="21" fillId="0" borderId="14" xfId="56" applyNumberFormat="1" applyFont="1" applyBorder="1" applyAlignment="1">
      <alignment horizontal="center" wrapText="1"/>
      <protection/>
    </xf>
    <xf numFmtId="3" fontId="20" fillId="0" borderId="14" xfId="56" applyNumberFormat="1" applyFont="1" applyBorder="1" applyAlignment="1">
      <alignment horizontal="center" wrapText="1"/>
      <protection/>
    </xf>
    <xf numFmtId="0" fontId="20" fillId="7" borderId="41" xfId="56" applyFont="1" applyFill="1" applyBorder="1">
      <alignment/>
      <protection/>
    </xf>
    <xf numFmtId="0" fontId="21" fillId="0" borderId="22" xfId="56" applyFont="1" applyBorder="1" applyAlignment="1">
      <alignment horizontal="center"/>
      <protection/>
    </xf>
    <xf numFmtId="0" fontId="20" fillId="4" borderId="25" xfId="56" applyFont="1" applyFill="1" applyBorder="1" applyAlignment="1">
      <alignment horizontal="center"/>
      <protection/>
    </xf>
    <xf numFmtId="0" fontId="20" fillId="24" borderId="42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/>
    </xf>
    <xf numFmtId="0" fontId="20" fillId="0" borderId="36" xfId="0" applyFont="1" applyBorder="1" applyAlignment="1">
      <alignment horizontal="justify"/>
    </xf>
    <xf numFmtId="3" fontId="21" fillId="0" borderId="26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justify"/>
    </xf>
    <xf numFmtId="3" fontId="21" fillId="0" borderId="14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left" vertical="center"/>
    </xf>
    <xf numFmtId="0" fontId="17" fillId="0" borderId="0" xfId="0" applyFont="1" applyFill="1" applyAlignment="1">
      <alignment/>
    </xf>
    <xf numFmtId="0" fontId="21" fillId="0" borderId="0" xfId="0" applyFont="1" applyBorder="1" applyAlignment="1">
      <alignment horizontal="right"/>
    </xf>
    <xf numFmtId="0" fontId="18" fillId="24" borderId="25" xfId="0" applyFont="1" applyFill="1" applyBorder="1" applyAlignment="1">
      <alignment/>
    </xf>
    <xf numFmtId="10" fontId="18" fillId="24" borderId="19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53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8" fillId="24" borderId="25" xfId="0" applyFont="1" applyFill="1" applyBorder="1" applyAlignment="1">
      <alignment horizontal="center"/>
    </xf>
    <xf numFmtId="0" fontId="18" fillId="24" borderId="38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/>
    </xf>
    <xf numFmtId="0" fontId="18" fillId="0" borderId="46" xfId="0" applyFont="1" applyFill="1" applyBorder="1" applyAlignment="1">
      <alignment/>
    </xf>
    <xf numFmtId="0" fontId="22" fillId="0" borderId="27" xfId="0" applyFont="1" applyBorder="1" applyAlignment="1">
      <alignment horizontal="center" vertical="center"/>
    </xf>
    <xf numFmtId="3" fontId="18" fillId="24" borderId="19" xfId="0" applyNumberFormat="1" applyFont="1" applyFill="1" applyBorder="1" applyAlignment="1">
      <alignment horizontal="center"/>
    </xf>
    <xf numFmtId="0" fontId="18" fillId="7" borderId="10" xfId="0" applyFont="1" applyFill="1" applyBorder="1" applyAlignment="1">
      <alignment vertical="center"/>
    </xf>
    <xf numFmtId="0" fontId="18" fillId="23" borderId="12" xfId="0" applyFont="1" applyFill="1" applyBorder="1" applyAlignment="1">
      <alignment horizontal="center" vertical="center"/>
    </xf>
    <xf numFmtId="10" fontId="18" fillId="23" borderId="12" xfId="0" applyNumberFormat="1" applyFont="1" applyFill="1" applyBorder="1" applyAlignment="1">
      <alignment horizontal="center"/>
    </xf>
    <xf numFmtId="10" fontId="18" fillId="23" borderId="12" xfId="0" applyNumberFormat="1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 wrapText="1"/>
    </xf>
    <xf numFmtId="3" fontId="20" fillId="24" borderId="18" xfId="0" applyNumberFormat="1" applyFont="1" applyFill="1" applyBorder="1" applyAlignment="1">
      <alignment horizontal="center"/>
    </xf>
    <xf numFmtId="3" fontId="20" fillId="24" borderId="19" xfId="0" applyNumberFormat="1" applyFont="1" applyFill="1" applyBorder="1" applyAlignment="1">
      <alignment horizontal="center"/>
    </xf>
    <xf numFmtId="0" fontId="20" fillId="23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0" fontId="18" fillId="24" borderId="42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/>
    </xf>
    <xf numFmtId="0" fontId="18" fillId="0" borderId="42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24" borderId="56" xfId="0" applyFont="1" applyFill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18" fillId="24" borderId="57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46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wrapText="1"/>
    </xf>
    <xf numFmtId="0" fontId="22" fillId="0" borderId="38" xfId="0" applyFont="1" applyBorder="1" applyAlignment="1">
      <alignment/>
    </xf>
    <xf numFmtId="0" fontId="18" fillId="0" borderId="49" xfId="0" applyFont="1" applyBorder="1" applyAlignment="1">
      <alignment horizontal="center" wrapText="1"/>
    </xf>
    <xf numFmtId="0" fontId="18" fillId="0" borderId="6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25" borderId="62" xfId="0" applyFont="1" applyFill="1" applyBorder="1" applyAlignment="1">
      <alignment horizontal="center" vertical="center" wrapText="1"/>
    </xf>
    <xf numFmtId="0" fontId="18" fillId="25" borderId="63" xfId="0" applyFont="1" applyFill="1" applyBorder="1" applyAlignment="1">
      <alignment horizontal="center" vertical="center" wrapText="1"/>
    </xf>
    <xf numFmtId="0" fontId="18" fillId="25" borderId="64" xfId="0" applyFont="1" applyFill="1" applyBorder="1" applyAlignment="1">
      <alignment horizontal="center" vertical="center" wrapText="1"/>
    </xf>
    <xf numFmtId="0" fontId="21" fillId="24" borderId="39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wrapText="1"/>
    </xf>
    <xf numFmtId="0" fontId="21" fillId="0" borderId="38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20" fillId="4" borderId="25" xfId="56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9" fillId="0" borderId="54" xfId="0" applyFont="1" applyBorder="1" applyAlignment="1">
      <alignment wrapText="1"/>
    </xf>
    <xf numFmtId="0" fontId="9" fillId="0" borderId="55" xfId="0" applyFont="1" applyBorder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statokt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4"/>
      <c:rotY val="43"/>
      <c:depthPercent val="100"/>
      <c:rAngAx val="1"/>
    </c:view3D>
    <c:plotArea>
      <c:layout>
        <c:manualLayout>
          <c:xMode val="edge"/>
          <c:yMode val="edge"/>
          <c:x val="0"/>
          <c:y val="0"/>
          <c:w val="0.97"/>
          <c:h val="0.8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3!$B$9:$B$10</c:f>
              <c:strCache>
                <c:ptCount val="1"/>
                <c:pt idx="0">
                  <c:v>Benyújtott kérelmek száma 2014. I-IX.
hónap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3!$A$11:$A$16</c:f>
              <c:strCache/>
            </c:strRef>
          </c:cat>
          <c:val>
            <c:numRef>
              <c:f>3!$B$11:$B$16</c:f>
              <c:numCache/>
            </c:numRef>
          </c:val>
          <c:shape val="box"/>
        </c:ser>
        <c:ser>
          <c:idx val="1"/>
          <c:order val="1"/>
          <c:tx>
            <c:strRef>
              <c:f>3!$C$9:$C$10</c:f>
              <c:strCache>
                <c:ptCount val="1"/>
                <c:pt idx="0">
                  <c:v>Benyújtott kérelmek száma 2015. I-IX.
hónap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3!$A$11:$A$16</c:f>
              <c:strCache/>
            </c:strRef>
          </c:cat>
          <c:val>
            <c:numRef>
              <c:f>3!$C$11:$C$16</c:f>
              <c:numCache/>
            </c:numRef>
          </c:val>
          <c:shape val="box"/>
        </c:ser>
        <c:shape val="box"/>
        <c:axId val="33114990"/>
        <c:axId val="29599455"/>
      </c:bar3DChart>
      <c:catAx>
        <c:axId val="3311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1" i="0" u="none" baseline="0"/>
            </a:pPr>
          </a:p>
        </c:txPr>
        <c:crossAx val="29599455"/>
        <c:crosses val="autoZero"/>
        <c:auto val="1"/>
        <c:lblOffset val="100"/>
        <c:noMultiLvlLbl val="0"/>
      </c:catAx>
      <c:valAx>
        <c:axId val="29599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/>
            </a:pPr>
          </a:p>
        </c:txPr>
        <c:crossAx val="331149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5"/>
          <c:y val="0.89925"/>
        </c:manualLayout>
      </c:layout>
      <c:overlay val="0"/>
      <c:txPr>
        <a:bodyPr vert="horz" rot="0"/>
        <a:lstStyle/>
        <a:p>
          <a:pPr>
            <a:defRPr lang="en-US" cap="none" sz="875" b="1" i="0" u="none" baseline="0"/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5E755E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755E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1"/>
      <c:rotY val="42"/>
      <c:depthPercent val="100"/>
      <c:rAngAx val="1"/>
    </c:view3D>
    <c:plotArea>
      <c:layout>
        <c:manualLayout>
          <c:xMode val="edge"/>
          <c:yMode val="edge"/>
          <c:x val="0.01475"/>
          <c:y val="0.02175"/>
          <c:w val="0.98525"/>
          <c:h val="0.84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4!$C$11</c:f>
              <c:strCache>
                <c:ptCount val="1"/>
                <c:pt idx="0">
                  <c:v>2014. I-IX. hónap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4!$B$12:$B$18</c:f>
              <c:strCache/>
            </c:strRef>
          </c:cat>
          <c:val>
            <c:numRef>
              <c:f>4!$C$12:$C$18</c:f>
              <c:numCache/>
            </c:numRef>
          </c:val>
          <c:shape val="box"/>
        </c:ser>
        <c:ser>
          <c:idx val="1"/>
          <c:order val="1"/>
          <c:tx>
            <c:strRef>
              <c:f>4!$E$11</c:f>
              <c:strCache>
                <c:ptCount val="1"/>
                <c:pt idx="0">
                  <c:v>2015. I-IX. hónap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4!$B$12:$B$18</c:f>
              <c:strCache/>
            </c:strRef>
          </c:cat>
          <c:val>
            <c:numRef>
              <c:f>4!$E$12:$E$18</c:f>
              <c:numCache/>
            </c:numRef>
          </c:val>
          <c:shape val="box"/>
        </c:ser>
        <c:shape val="box"/>
        <c:axId val="65068504"/>
        <c:axId val="48745625"/>
      </c:bar3DChart>
      <c:catAx>
        <c:axId val="6506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900000"/>
          <a:lstStyle/>
          <a:p>
            <a:pPr>
              <a:defRPr lang="en-US" cap="none" sz="1000" b="0" i="0" u="none" baseline="0"/>
            </a:pPr>
          </a:p>
        </c:txPr>
        <c:crossAx val="48745625"/>
        <c:crosses val="autoZero"/>
        <c:auto val="1"/>
        <c:lblOffset val="100"/>
        <c:tickLblSkip val="1"/>
        <c:noMultiLvlLbl val="0"/>
      </c:catAx>
      <c:valAx>
        <c:axId val="48745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/>
            </a:pPr>
          </a:p>
        </c:txPr>
        <c:crossAx val="650685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6"/>
          <c:y val="0.9435"/>
          <c:w val="0.33475"/>
          <c:h val="0.04125"/>
        </c:manualLayout>
      </c:layout>
      <c:overlay val="0"/>
      <c:txPr>
        <a:bodyPr vert="horz" rot="0"/>
        <a:lstStyle/>
        <a:p>
          <a:pPr>
            <a:defRPr lang="en-US" cap="none" sz="900" b="1" i="0" u="none" baseline="0"/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5E7575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7575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C1C19A"/>
        </a:gs>
      </a:gsLst>
      <a:lin ang="2700000" scaled="1"/>
    </a:gradFill>
  </c:spPr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'[1]Kiutasítások'!#REF!</c:f>
              <c:strCache>
                <c:ptCount val="1"/>
                <c:pt idx="0">
                  <c:v>#HIV!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575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'[1]Kiutasítások'!#REF!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'[1]Kiutasítások'!#REF!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'[1]Kiutasítások'!#REF!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'[1]Kiutasítások'!#REF!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6057442"/>
        <c:axId val="56081523"/>
      </c:bar3DChart>
      <c:catAx>
        <c:axId val="360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/>
            </a:pPr>
          </a:p>
        </c:txPr>
        <c:crossAx val="56081523"/>
        <c:crosses val="autoZero"/>
        <c:auto val="1"/>
        <c:lblOffset val="100"/>
        <c:tickLblSkip val="1"/>
        <c:noMultiLvlLbl val="0"/>
      </c:catAx>
      <c:valAx>
        <c:axId val="56081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574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gradFill rotWithShape="1">
          <a:gsLst>
            <a:gs pos="0">
              <a:srgbClr val="FFCC00"/>
            </a:gs>
            <a:gs pos="100000">
              <a:srgbClr val="755E00"/>
            </a:gs>
          </a:gsLst>
          <a:lin ang="2700000" scaled="1"/>
        </a:gradFill>
      </c:spPr>
    </c:legend>
    <c:floor>
      <c:spPr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755E00"/>
        </a:gs>
      </a:gsLst>
      <a:lin ang="2700000" scaled="1"/>
    </a:gradFill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2525"/>
          <c:w val="0.97"/>
          <c:h val="0.8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8!$C$14</c:f>
              <c:strCache>
                <c:ptCount val="1"/>
                <c:pt idx="0">
                  <c:v>2014. I-IX. hónap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8!$B$15:$B$17</c:f>
              <c:strCache/>
            </c:strRef>
          </c:cat>
          <c:val>
            <c:numRef>
              <c:f>8!$C$15:$C$17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8!$D$14</c:f>
              <c:strCache>
                <c:ptCount val="1"/>
                <c:pt idx="0">
                  <c:v>2015. I-IX. hónap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8!$B$15:$B$17</c:f>
              <c:strCache/>
            </c:strRef>
          </c:cat>
          <c:val>
            <c:numRef>
              <c:f>8!$D$15:$D$17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34971660"/>
        <c:axId val="46309485"/>
      </c:bar3DChart>
      <c:catAx>
        <c:axId val="3497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46309485"/>
        <c:crosses val="autoZero"/>
        <c:auto val="1"/>
        <c:lblOffset val="100"/>
        <c:noMultiLvlLbl val="0"/>
      </c:catAx>
      <c:valAx>
        <c:axId val="46309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49716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25"/>
          <c:y val="0.91125"/>
          <c:w val="0.5425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AC19A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8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9!$C$10</c:f>
              <c:strCache>
                <c:ptCount val="1"/>
                <c:pt idx="0">
                  <c:v>2014. I-IX. hónap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9!$B$11:$B$15</c:f>
              <c:strCache/>
            </c:strRef>
          </c:cat>
          <c:val>
            <c:numRef>
              <c:f>9!$C$11:$C$15</c:f>
              <c:numCache/>
            </c:numRef>
          </c:val>
          <c:shape val="box"/>
        </c:ser>
        <c:ser>
          <c:idx val="1"/>
          <c:order val="1"/>
          <c:tx>
            <c:strRef>
              <c:f>9!$D$10</c:f>
              <c:strCache>
                <c:ptCount val="1"/>
                <c:pt idx="0">
                  <c:v>2015. I-IX. hónap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9!$B$11:$B$15</c:f>
              <c:strCache/>
            </c:strRef>
          </c:cat>
          <c:val>
            <c:numRef>
              <c:f>9!$D$11:$D$15</c:f>
              <c:numCache/>
            </c:numRef>
          </c:val>
          <c:shape val="box"/>
        </c:ser>
        <c:shape val="box"/>
        <c:axId val="14132182"/>
        <c:axId val="60080775"/>
      </c:bar3DChart>
      <c:catAx>
        <c:axId val="14132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60080775"/>
        <c:crosses val="autoZero"/>
        <c:auto val="1"/>
        <c:lblOffset val="100"/>
        <c:tickLblSkip val="1"/>
        <c:noMultiLvlLbl val="0"/>
      </c:catAx>
      <c:valAx>
        <c:axId val="60080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14132182"/>
        <c:crossesAt val="1"/>
        <c:crossBetween val="between"/>
        <c:dispUnits/>
      </c:valAx>
      <c:spPr>
        <a:gradFill rotWithShape="1">
          <a:gsLst>
            <a:gs pos="0">
              <a:srgbClr val="757546"/>
            </a:gs>
            <a:gs pos="50000">
              <a:srgbClr val="FFFF99"/>
            </a:gs>
            <a:gs pos="100000">
              <a:srgbClr val="757546"/>
            </a:gs>
          </a:gsLst>
          <a:lin ang="18900000" scaled="1"/>
        </a:gra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floor>
      <c:spPr>
        <a:gradFill rotWithShape="1">
          <a:gsLst>
            <a:gs pos="0">
              <a:srgbClr val="5E755E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</c:spPr>
      <c:thickness val="0"/>
    </c:floor>
    <c:sideWall>
      <c:spPr>
        <a:gradFill rotWithShape="1">
          <a:gsLst>
            <a:gs pos="0">
              <a:srgbClr val="5E755E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755E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46"/>
        </a:gs>
        <a:gs pos="50000">
          <a:srgbClr val="FFFF99"/>
        </a:gs>
        <a:gs pos="100000">
          <a:srgbClr val="757546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'10'!$C$13</c:f>
              <c:strCache>
                <c:ptCount val="1"/>
                <c:pt idx="0">
                  <c:v>2014. I-IX. hónap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'10'!$B$14:$B$20</c:f>
              <c:strCache/>
            </c:strRef>
          </c:cat>
          <c:val>
            <c:numRef>
              <c:f>'10'!$C$14:$C$20</c:f>
              <c:numCache/>
            </c:numRef>
          </c:val>
        </c:ser>
        <c:ser>
          <c:idx val="1"/>
          <c:order val="1"/>
          <c:tx>
            <c:strRef>
              <c:f>'10'!$D$13</c:f>
              <c:strCache>
                <c:ptCount val="1"/>
                <c:pt idx="0">
                  <c:v>2015. I-IX. hónap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'10'!$B$14:$B$20</c:f>
              <c:strCache/>
            </c:strRef>
          </c:cat>
          <c:val>
            <c:numRef>
              <c:f>'10'!$D$14:$D$20</c:f>
              <c:numCache/>
            </c:numRef>
          </c:val>
        </c:ser>
        <c:axId val="3856064"/>
        <c:axId val="34704577"/>
      </c:barChart>
      <c:catAx>
        <c:axId val="385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34704577"/>
        <c:crosses val="autoZero"/>
        <c:auto val="1"/>
        <c:lblOffset val="100"/>
        <c:noMultiLvlLbl val="0"/>
      </c:catAx>
      <c:valAx>
        <c:axId val="34704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38560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7575"/>
        </a:gs>
        <a:gs pos="100000">
          <a:srgbClr val="CC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20</xdr:row>
      <xdr:rowOff>9525</xdr:rowOff>
    </xdr:from>
    <xdr:to>
      <xdr:col>7</xdr:col>
      <xdr:colOff>457200</xdr:colOff>
      <xdr:row>40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543300"/>
          <a:ext cx="54578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20</xdr:row>
      <xdr:rowOff>9525</xdr:rowOff>
    </xdr:from>
    <xdr:to>
      <xdr:col>7</xdr:col>
      <xdr:colOff>819150</xdr:colOff>
      <xdr:row>40</xdr:row>
      <xdr:rowOff>238125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543300"/>
          <a:ext cx="5829300" cy="3467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38100</xdr:rowOff>
    </xdr:from>
    <xdr:to>
      <xdr:col>6</xdr:col>
      <xdr:colOff>219075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0" y="4362450"/>
        <a:ext cx="71818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26</xdr:row>
      <xdr:rowOff>114300</xdr:rowOff>
    </xdr:from>
    <xdr:to>
      <xdr:col>8</xdr:col>
      <xdr:colOff>295275</xdr:colOff>
      <xdr:row>52</xdr:row>
      <xdr:rowOff>104775</xdr:rowOff>
    </xdr:to>
    <xdr:graphicFrame>
      <xdr:nvGraphicFramePr>
        <xdr:cNvPr id="1" name="Chart 3"/>
        <xdr:cNvGraphicFramePr/>
      </xdr:nvGraphicFramePr>
      <xdr:xfrm>
        <a:off x="190500" y="6238875"/>
        <a:ext cx="75057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19050</xdr:rowOff>
    </xdr:from>
    <xdr:to>
      <xdr:col>1</xdr:col>
      <xdr:colOff>0</xdr:colOff>
      <xdr:row>59</xdr:row>
      <xdr:rowOff>142875</xdr:rowOff>
    </xdr:to>
    <xdr:graphicFrame>
      <xdr:nvGraphicFramePr>
        <xdr:cNvPr id="1" name="Chart 2"/>
        <xdr:cNvGraphicFramePr/>
      </xdr:nvGraphicFramePr>
      <xdr:xfrm>
        <a:off x="466725" y="9153525"/>
        <a:ext cx="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28</xdr:row>
      <xdr:rowOff>142875</xdr:rowOff>
    </xdr:from>
    <xdr:to>
      <xdr:col>6</xdr:col>
      <xdr:colOff>704850</xdr:colOff>
      <xdr:row>52</xdr:row>
      <xdr:rowOff>95250</xdr:rowOff>
    </xdr:to>
    <xdr:graphicFrame>
      <xdr:nvGraphicFramePr>
        <xdr:cNvPr id="1" name="Chart 2"/>
        <xdr:cNvGraphicFramePr/>
      </xdr:nvGraphicFramePr>
      <xdr:xfrm>
        <a:off x="247650" y="6305550"/>
        <a:ext cx="73818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0.49975</cdr:y>
    </cdr:from>
    <cdr:to>
      <cdr:x>0.52125</cdr:x>
      <cdr:y>0.5425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2162175"/>
          <a:ext cx="171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9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28575</xdr:rowOff>
    </xdr:from>
    <xdr:to>
      <xdr:col>6</xdr:col>
      <xdr:colOff>619125</xdr:colOff>
      <xdr:row>41</xdr:row>
      <xdr:rowOff>161925</xdr:rowOff>
    </xdr:to>
    <xdr:graphicFrame>
      <xdr:nvGraphicFramePr>
        <xdr:cNvPr id="1" name="Chart 2"/>
        <xdr:cNvGraphicFramePr/>
      </xdr:nvGraphicFramePr>
      <xdr:xfrm>
        <a:off x="66675" y="5248275"/>
        <a:ext cx="75628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21</xdr:row>
      <xdr:rowOff>19050</xdr:rowOff>
    </xdr:from>
    <xdr:to>
      <xdr:col>5</xdr:col>
      <xdr:colOff>171450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304800" y="4791075"/>
        <a:ext cx="61341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-R&#336;L\RIGSTA_2010\KIADV&#193;NY_&#214;sszehasonl&#237;t&#243;%20t&#225;bla_2010_05_M&#243;nin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quot;5A&quot;&amp;&quot;5B&quot;&amp;&quot;5C&quot; vízum"/>
      <sheetName val="Tart. eng. vízum"/>
      <sheetName val="&quot;C&quot; &amp; &quot;D&quot; vízum"/>
      <sheetName val="Meghívólevél"/>
      <sheetName val="Tart. engedélyek"/>
      <sheetName val="Letelepedés"/>
      <sheetName val="Szmtv."/>
      <sheetName val="Tartózkodási kártya"/>
      <sheetName val="Menekültkérelmek"/>
      <sheetName val="Kiutasítások"/>
      <sheetName val="BÁH tolonc,őrizet,kijelölt"/>
      <sheetName val="Légitolonc+IO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7"/>
  <sheetViews>
    <sheetView zoomScaleSheetLayoutView="100" workbookViewId="0" topLeftCell="A1">
      <selection activeCell="A48" sqref="A48:I48"/>
    </sheetView>
  </sheetViews>
  <sheetFormatPr defaultColWidth="9.00390625" defaultRowHeight="12.75"/>
  <cols>
    <col min="2" max="2" width="7.25390625" style="0" customWidth="1"/>
    <col min="4" max="4" width="7.75390625" style="0" customWidth="1"/>
    <col min="7" max="7" width="19.25390625" style="0" customWidth="1"/>
    <col min="8" max="8" width="12.00390625" style="0" customWidth="1"/>
    <col min="10" max="10" width="26.25390625" style="0" customWidth="1"/>
  </cols>
  <sheetData>
    <row r="4" spans="2:8" ht="14.25">
      <c r="B4" s="168"/>
      <c r="C4" s="168"/>
      <c r="D4" s="168"/>
      <c r="E4" s="168"/>
      <c r="F4" s="168"/>
      <c r="G4" s="168"/>
      <c r="H4" s="168"/>
    </row>
    <row r="5" spans="2:8" ht="14.25">
      <c r="B5" s="168"/>
      <c r="C5" s="168"/>
      <c r="D5" s="168"/>
      <c r="E5" s="168"/>
      <c r="F5" s="168"/>
      <c r="G5" s="168"/>
      <c r="H5" s="168"/>
    </row>
    <row r="6" spans="1:10" s="4" customFormat="1" ht="33">
      <c r="A6" s="200" t="s">
        <v>11</v>
      </c>
      <c r="B6" s="201"/>
      <c r="C6" s="201"/>
      <c r="D6" s="201"/>
      <c r="E6" s="201"/>
      <c r="F6" s="201"/>
      <c r="G6" s="201"/>
      <c r="H6" s="201"/>
      <c r="I6" s="200"/>
      <c r="J6" s="164"/>
    </row>
    <row r="14" ht="12.75">
      <c r="H14" t="s">
        <v>7</v>
      </c>
    </row>
    <row r="41" ht="40.5" customHeight="1"/>
    <row r="42" ht="44.25" customHeight="1">
      <c r="J42" t="s">
        <v>7</v>
      </c>
    </row>
    <row r="44" ht="12.75">
      <c r="H44" t="s">
        <v>7</v>
      </c>
    </row>
    <row r="45" ht="65.25" customHeight="1">
      <c r="I45" t="s">
        <v>7</v>
      </c>
    </row>
    <row r="46" spans="1:10" ht="35.25" customHeight="1">
      <c r="A46" s="198" t="s">
        <v>12</v>
      </c>
      <c r="B46" s="198"/>
      <c r="C46" s="198"/>
      <c r="D46" s="198"/>
      <c r="E46" s="198"/>
      <c r="F46" s="198"/>
      <c r="G46" s="198"/>
      <c r="H46" s="198"/>
      <c r="I46" s="198"/>
      <c r="J46" s="162"/>
    </row>
    <row r="47" ht="19.5" customHeight="1"/>
    <row r="48" spans="1:10" ht="39" customHeight="1">
      <c r="A48" s="199" t="s">
        <v>83</v>
      </c>
      <c r="B48" s="199"/>
      <c r="C48" s="199"/>
      <c r="D48" s="199"/>
      <c r="E48" s="199"/>
      <c r="F48" s="199"/>
      <c r="G48" s="199"/>
      <c r="H48" s="199"/>
      <c r="I48" s="199"/>
      <c r="J48" s="163"/>
    </row>
    <row r="52" ht="12.75">
      <c r="I52" t="s">
        <v>7</v>
      </c>
    </row>
    <row r="54" spans="4:7" ht="12.75">
      <c r="D54" t="s">
        <v>8</v>
      </c>
      <c r="G54" t="s">
        <v>7</v>
      </c>
    </row>
    <row r="57" ht="12.75">
      <c r="H57" t="s">
        <v>7</v>
      </c>
    </row>
  </sheetData>
  <mergeCells count="3">
    <mergeCell ref="A46:I46"/>
    <mergeCell ref="A48:I48"/>
    <mergeCell ref="A6:I6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46"/>
  <sheetViews>
    <sheetView workbookViewId="0" topLeftCell="A1">
      <selection activeCell="D17" sqref="D17"/>
    </sheetView>
  </sheetViews>
  <sheetFormatPr defaultColWidth="9.00390625" defaultRowHeight="12.75"/>
  <cols>
    <col min="1" max="1" width="9.375" style="41" customWidth="1"/>
    <col min="2" max="2" width="30.75390625" style="41" customWidth="1"/>
    <col min="3" max="3" width="12.875" style="41" customWidth="1"/>
    <col min="4" max="4" width="12.375" style="41" customWidth="1"/>
    <col min="5" max="5" width="10.25390625" style="41" customWidth="1"/>
    <col min="6" max="6" width="16.375" style="41" customWidth="1"/>
    <col min="7" max="7" width="9.25390625" style="41" customWidth="1"/>
    <col min="8" max="8" width="6.00390625" style="41" customWidth="1"/>
    <col min="9" max="16384" width="9.125" style="41" customWidth="1"/>
  </cols>
  <sheetData>
    <row r="3" spans="1:8" s="149" customFormat="1" ht="33" customHeight="1">
      <c r="A3" s="148"/>
      <c r="B3" s="243" t="s">
        <v>91</v>
      </c>
      <c r="C3" s="244"/>
      <c r="D3" s="244"/>
      <c r="E3" s="244"/>
      <c r="F3" s="245"/>
      <c r="G3" s="3"/>
      <c r="H3" s="54"/>
    </row>
    <row r="4" spans="1:8" s="149" customFormat="1" ht="33" customHeight="1">
      <c r="A4" s="148"/>
      <c r="B4" s="130"/>
      <c r="C4" s="167"/>
      <c r="D4" s="167"/>
      <c r="E4" s="167"/>
      <c r="F4" s="167"/>
      <c r="G4" s="173"/>
      <c r="H4" s="55"/>
    </row>
    <row r="5" spans="1:8" s="149" customFormat="1" ht="15.75">
      <c r="A5" s="148"/>
      <c r="B5" s="130"/>
      <c r="C5" s="167"/>
      <c r="D5" s="167"/>
      <c r="E5" s="167"/>
      <c r="F5" s="167"/>
      <c r="G5" s="173"/>
      <c r="H5" s="55"/>
    </row>
    <row r="6" spans="1:8" s="149" customFormat="1" ht="14.25" customHeight="1">
      <c r="A6" s="148"/>
      <c r="B6" s="130"/>
      <c r="C6" s="167"/>
      <c r="D6" s="167"/>
      <c r="E6" s="167"/>
      <c r="F6" s="167"/>
      <c r="G6" s="173"/>
      <c r="H6" s="55"/>
    </row>
    <row r="7" spans="2:6" ht="15.75">
      <c r="B7" s="53"/>
      <c r="C7" s="53"/>
      <c r="D7" s="53"/>
      <c r="E7" s="53"/>
      <c r="F7" s="53"/>
    </row>
    <row r="8" spans="2:7" ht="16.5" thickBot="1">
      <c r="B8" s="125"/>
      <c r="C8" s="125"/>
      <c r="D8" s="125"/>
      <c r="E8" s="125"/>
      <c r="F8" s="125"/>
      <c r="G8" s="150"/>
    </row>
    <row r="9" spans="2:6" ht="37.5" customHeight="1" thickBot="1">
      <c r="B9" s="228" t="s">
        <v>77</v>
      </c>
      <c r="C9" s="240"/>
      <c r="D9" s="241"/>
      <c r="E9" s="241"/>
      <c r="F9" s="242"/>
    </row>
    <row r="10" spans="2:6" ht="39" customHeight="1" thickBot="1">
      <c r="B10" s="147"/>
      <c r="C10" s="70" t="s">
        <v>81</v>
      </c>
      <c r="D10" s="70" t="s">
        <v>85</v>
      </c>
      <c r="E10" s="104" t="s">
        <v>31</v>
      </c>
      <c r="F10" s="151" t="s">
        <v>32</v>
      </c>
    </row>
    <row r="11" spans="2:6" ht="15.75">
      <c r="B11" s="152" t="s">
        <v>71</v>
      </c>
      <c r="C11" s="153">
        <v>198</v>
      </c>
      <c r="D11" s="153">
        <v>105</v>
      </c>
      <c r="E11" s="71">
        <f>D11-C11</f>
        <v>-93</v>
      </c>
      <c r="F11" s="31">
        <f>(D11-C11)/ABS(C11)</f>
        <v>-0.4696969696969697</v>
      </c>
    </row>
    <row r="12" spans="2:6" ht="15.75">
      <c r="B12" s="154" t="s">
        <v>72</v>
      </c>
      <c r="C12" s="155">
        <v>137</v>
      </c>
      <c r="D12" s="155">
        <v>239</v>
      </c>
      <c r="E12" s="71">
        <f>D12-C12</f>
        <v>102</v>
      </c>
      <c r="F12" s="31">
        <f>(D12-C12)/ABS(C12)</f>
        <v>0.7445255474452555</v>
      </c>
    </row>
    <row r="13" spans="2:6" ht="29.25" customHeight="1">
      <c r="B13" s="156" t="s">
        <v>73</v>
      </c>
      <c r="C13" s="155">
        <v>15</v>
      </c>
      <c r="D13" s="155">
        <v>4</v>
      </c>
      <c r="E13" s="71">
        <f>D13-C13</f>
        <v>-11</v>
      </c>
      <c r="F13" s="31">
        <f>(D13-C13)/ABS(C13)</f>
        <v>-0.7333333333333333</v>
      </c>
    </row>
    <row r="14" spans="2:6" ht="21.75" customHeight="1">
      <c r="B14" s="157" t="s">
        <v>74</v>
      </c>
      <c r="C14" s="155">
        <v>9488</v>
      </c>
      <c r="D14" s="155">
        <v>80107</v>
      </c>
      <c r="E14" s="71">
        <f>D14-C14</f>
        <v>70619</v>
      </c>
      <c r="F14" s="31">
        <f>(D14-C14)/ABS(C14)</f>
        <v>7.442980607082631</v>
      </c>
    </row>
    <row r="15" spans="2:11" ht="19.5" customHeight="1">
      <c r="B15" s="154" t="s">
        <v>75</v>
      </c>
      <c r="C15" s="155">
        <v>1649</v>
      </c>
      <c r="D15" s="155">
        <v>2140</v>
      </c>
      <c r="E15" s="71">
        <f>D15-C15</f>
        <v>491</v>
      </c>
      <c r="F15" s="31">
        <f>(D15-C15)/ABS(C15)</f>
        <v>0.2977562158884172</v>
      </c>
      <c r="K15" s="158"/>
    </row>
    <row r="16" spans="2:6" ht="15.75">
      <c r="B16" s="126"/>
      <c r="C16" s="159"/>
      <c r="D16" s="53"/>
      <c r="E16" s="53"/>
      <c r="F16" s="53"/>
    </row>
    <row r="17" spans="2:6" ht="15.75">
      <c r="B17" s="53"/>
      <c r="C17" s="53"/>
      <c r="D17" s="53"/>
      <c r="E17" s="53"/>
      <c r="F17" s="53"/>
    </row>
    <row r="18" spans="2:6" ht="15.75">
      <c r="B18" s="53"/>
      <c r="C18" s="53"/>
      <c r="D18" s="53"/>
      <c r="E18" s="53"/>
      <c r="F18" s="53"/>
    </row>
    <row r="19" spans="2:6" ht="15.75">
      <c r="B19" s="53"/>
      <c r="C19" s="53"/>
      <c r="D19" s="53"/>
      <c r="E19" s="53"/>
      <c r="F19" s="53"/>
    </row>
    <row r="20" spans="2:6" ht="15.75">
      <c r="B20" s="53"/>
      <c r="C20" s="53"/>
      <c r="D20" s="53"/>
      <c r="E20" s="53"/>
      <c r="F20" s="53"/>
    </row>
    <row r="21" spans="2:6" ht="15.75">
      <c r="B21" s="53"/>
      <c r="C21" s="53"/>
      <c r="D21" s="53"/>
      <c r="E21" s="53"/>
      <c r="F21" s="53"/>
    </row>
    <row r="22" spans="2:6" ht="15.75">
      <c r="B22" s="53"/>
      <c r="C22" s="53"/>
      <c r="D22" s="53"/>
      <c r="E22" s="53"/>
      <c r="F22" s="53"/>
    </row>
    <row r="23" spans="2:6" ht="15.75">
      <c r="B23" s="53"/>
      <c r="C23" s="53"/>
      <c r="D23" s="53"/>
      <c r="E23" s="53"/>
      <c r="F23" s="53"/>
    </row>
    <row r="24" spans="2:6" ht="15.75">
      <c r="B24" s="53"/>
      <c r="C24" s="53"/>
      <c r="D24" s="53"/>
      <c r="E24" s="53"/>
      <c r="F24" s="53"/>
    </row>
    <row r="25" spans="2:6" ht="15.75">
      <c r="B25" s="53"/>
      <c r="C25" s="53"/>
      <c r="D25" s="53"/>
      <c r="E25" s="53"/>
      <c r="F25" s="53"/>
    </row>
    <row r="26" spans="2:6" ht="15.75">
      <c r="B26" s="53"/>
      <c r="C26" s="53"/>
      <c r="D26" s="53"/>
      <c r="E26" s="53"/>
      <c r="F26" s="53"/>
    </row>
    <row r="27" spans="2:6" ht="15.75">
      <c r="B27" s="126"/>
      <c r="C27" s="124"/>
      <c r="D27" s="53"/>
      <c r="E27" s="53"/>
      <c r="F27" s="53"/>
    </row>
    <row r="28" spans="2:6" ht="15.75">
      <c r="B28" s="53"/>
      <c r="C28" s="53"/>
      <c r="D28" s="53"/>
      <c r="E28" s="53"/>
      <c r="F28" s="53"/>
    </row>
    <row r="29" spans="2:6" ht="15.75">
      <c r="B29" s="53"/>
      <c r="C29" s="53"/>
      <c r="D29" s="53"/>
      <c r="E29" s="53"/>
      <c r="F29" s="53"/>
    </row>
    <row r="30" spans="2:6" ht="15.75">
      <c r="B30" s="53"/>
      <c r="C30" s="53"/>
      <c r="D30" s="53"/>
      <c r="E30" s="53"/>
      <c r="F30" s="53"/>
    </row>
    <row r="31" spans="2:6" ht="15.75">
      <c r="B31" s="53"/>
      <c r="C31" s="53"/>
      <c r="D31" s="53"/>
      <c r="E31" s="53"/>
      <c r="F31" s="53"/>
    </row>
    <row r="32" spans="2:6" ht="15.75">
      <c r="B32" s="53"/>
      <c r="C32" s="53"/>
      <c r="D32" s="53"/>
      <c r="E32" s="53"/>
      <c r="F32" s="53"/>
    </row>
    <row r="33" spans="2:6" ht="15.75">
      <c r="B33" s="53"/>
      <c r="C33" s="53"/>
      <c r="D33" s="53"/>
      <c r="E33" s="53"/>
      <c r="F33" s="53"/>
    </row>
    <row r="34" spans="2:6" ht="15.75">
      <c r="B34" s="53"/>
      <c r="C34" s="53"/>
      <c r="D34" s="53"/>
      <c r="E34" s="53"/>
      <c r="F34" s="53"/>
    </row>
    <row r="35" spans="2:6" ht="15.75">
      <c r="B35" s="53"/>
      <c r="C35" s="53"/>
      <c r="D35" s="53"/>
      <c r="E35" s="53"/>
      <c r="F35" s="53"/>
    </row>
    <row r="36" spans="2:6" ht="15.75">
      <c r="B36" s="53"/>
      <c r="C36" s="53"/>
      <c r="D36" s="53"/>
      <c r="E36" s="53"/>
      <c r="F36" s="53"/>
    </row>
    <row r="37" spans="2:6" ht="15.75">
      <c r="B37" s="53"/>
      <c r="C37" s="53"/>
      <c r="D37" s="53"/>
      <c r="E37" s="53"/>
      <c r="F37" s="53"/>
    </row>
    <row r="38" spans="2:6" ht="15.75">
      <c r="B38" s="53"/>
      <c r="C38" s="53"/>
      <c r="D38" s="53"/>
      <c r="E38" s="53"/>
      <c r="F38" s="53"/>
    </row>
    <row r="39" spans="2:6" ht="15.75">
      <c r="B39" s="53"/>
      <c r="C39" s="53"/>
      <c r="D39" s="53"/>
      <c r="E39" s="53"/>
      <c r="F39" s="53"/>
    </row>
    <row r="40" spans="2:6" ht="15.75">
      <c r="B40" s="53"/>
      <c r="C40" s="53"/>
      <c r="D40" s="53"/>
      <c r="E40" s="53"/>
      <c r="F40" s="53"/>
    </row>
    <row r="41" spans="2:6" ht="15.75">
      <c r="B41" s="53"/>
      <c r="C41" s="53"/>
      <c r="D41" s="53"/>
      <c r="E41" s="53"/>
      <c r="F41" s="53"/>
    </row>
    <row r="42" spans="2:6" ht="15.75">
      <c r="B42" s="53"/>
      <c r="C42" s="53"/>
      <c r="D42" s="53"/>
      <c r="E42" s="53"/>
      <c r="F42" s="53"/>
    </row>
    <row r="43" spans="2:6" ht="15.75">
      <c r="B43" s="53"/>
      <c r="C43" s="53"/>
      <c r="D43" s="53"/>
      <c r="E43" s="53"/>
      <c r="F43" s="53"/>
    </row>
    <row r="44" spans="2:6" ht="15.75">
      <c r="B44" s="53"/>
      <c r="C44" s="53"/>
      <c r="D44" s="53"/>
      <c r="E44" s="53"/>
      <c r="F44" s="53"/>
    </row>
    <row r="45" spans="2:6" ht="15.75">
      <c r="B45" s="53"/>
      <c r="C45" s="53"/>
      <c r="D45" s="53"/>
      <c r="E45" s="53"/>
      <c r="F45" s="53"/>
    </row>
    <row r="46" spans="2:6" ht="15.75">
      <c r="B46" s="53"/>
      <c r="C46" s="53"/>
      <c r="D46" s="53"/>
      <c r="E46" s="53"/>
      <c r="F46" s="53"/>
    </row>
  </sheetData>
  <mergeCells count="2">
    <mergeCell ref="B9:F9"/>
    <mergeCell ref="B3:F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22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14.125" style="132" customWidth="1"/>
    <col min="2" max="2" width="19.00390625" style="132" customWidth="1"/>
    <col min="3" max="4" width="17.625" style="132" customWidth="1"/>
    <col min="5" max="5" width="13.875" style="132" customWidth="1"/>
    <col min="6" max="6" width="7.75390625" style="132" customWidth="1"/>
    <col min="7" max="16384" width="9.125" style="132" customWidth="1"/>
  </cols>
  <sheetData>
    <row r="3" spans="2:6" s="5" customFormat="1" ht="20.25" customHeight="1">
      <c r="B3" s="128"/>
      <c r="C3" s="128"/>
      <c r="D3" s="128"/>
      <c r="E3" s="128"/>
      <c r="F3" s="129"/>
    </row>
    <row r="4" spans="1:6" s="5" customFormat="1" ht="49.5" customHeight="1">
      <c r="A4" s="243" t="s">
        <v>92</v>
      </c>
      <c r="B4" s="248"/>
      <c r="C4" s="248"/>
      <c r="D4" s="248"/>
      <c r="E4" s="249"/>
      <c r="F4" s="55"/>
    </row>
    <row r="5" spans="2:6" s="5" customFormat="1" ht="15">
      <c r="B5" s="130"/>
      <c r="C5" s="130"/>
      <c r="D5" s="130"/>
      <c r="E5" s="130"/>
      <c r="F5" s="55"/>
    </row>
    <row r="6" spans="2:6" s="5" customFormat="1" ht="15">
      <c r="B6" s="130"/>
      <c r="C6" s="130"/>
      <c r="D6" s="130"/>
      <c r="E6" s="130"/>
      <c r="F6" s="55"/>
    </row>
    <row r="7" spans="2:6" s="5" customFormat="1" ht="15">
      <c r="B7" s="130"/>
      <c r="C7" s="130"/>
      <c r="D7" s="130"/>
      <c r="E7" s="130"/>
      <c r="F7" s="55"/>
    </row>
    <row r="8" spans="2:6" s="5" customFormat="1" ht="15">
      <c r="B8" s="130"/>
      <c r="C8" s="130"/>
      <c r="D8" s="130"/>
      <c r="E8" s="130"/>
      <c r="F8" s="55"/>
    </row>
    <row r="9" spans="1:7" ht="15" customHeight="1">
      <c r="A9" s="131"/>
      <c r="B9" s="90"/>
      <c r="C9" s="90"/>
      <c r="D9" s="90"/>
      <c r="E9" s="90"/>
      <c r="F9" s="127"/>
      <c r="G9" s="2"/>
    </row>
    <row r="10" spans="1:6" ht="12.75" customHeight="1">
      <c r="A10" s="131"/>
      <c r="B10" s="131"/>
      <c r="C10" s="131"/>
      <c r="D10" s="131"/>
      <c r="E10" s="131"/>
      <c r="F10" s="131"/>
    </row>
    <row r="11" spans="1:6" ht="12.75" customHeight="1" thickBot="1">
      <c r="A11" s="131"/>
      <c r="B11" s="131"/>
      <c r="C11" s="131"/>
      <c r="D11" s="131"/>
      <c r="E11" s="131"/>
      <c r="F11" s="131"/>
    </row>
    <row r="12" spans="1:6" ht="30" customHeight="1" thickBot="1">
      <c r="A12" s="131"/>
      <c r="B12" s="246" t="s">
        <v>67</v>
      </c>
      <c r="C12" s="247"/>
      <c r="D12" s="247"/>
      <c r="F12" s="131"/>
    </row>
    <row r="13" spans="1:6" ht="17.25" customHeight="1" thickBot="1">
      <c r="A13" s="131"/>
      <c r="B13" s="146" t="s">
        <v>2</v>
      </c>
      <c r="C13" s="70" t="s">
        <v>81</v>
      </c>
      <c r="D13" s="70" t="s">
        <v>85</v>
      </c>
      <c r="F13" s="131"/>
    </row>
    <row r="14" spans="1:4" ht="15.75">
      <c r="A14" s="131"/>
      <c r="B14" s="144" t="s">
        <v>4</v>
      </c>
      <c r="C14" s="145">
        <v>1014</v>
      </c>
      <c r="D14" s="145">
        <v>384</v>
      </c>
    </row>
    <row r="15" spans="1:4" ht="19.5" customHeight="1">
      <c r="A15" s="131"/>
      <c r="B15" s="134" t="s">
        <v>24</v>
      </c>
      <c r="C15" s="138">
        <v>962</v>
      </c>
      <c r="D15" s="138">
        <v>602</v>
      </c>
    </row>
    <row r="16" spans="1:4" ht="15.75">
      <c r="A16" s="131"/>
      <c r="B16" s="134" t="s">
        <v>41</v>
      </c>
      <c r="C16" s="138">
        <v>96</v>
      </c>
      <c r="D16" s="138">
        <v>161</v>
      </c>
    </row>
    <row r="17" spans="2:4" ht="17.25" customHeight="1">
      <c r="B17" s="134" t="s">
        <v>51</v>
      </c>
      <c r="C17" s="138">
        <v>59</v>
      </c>
      <c r="D17" s="138">
        <v>91</v>
      </c>
    </row>
    <row r="18" spans="2:4" ht="15.75">
      <c r="B18" s="135" t="s">
        <v>69</v>
      </c>
      <c r="C18" s="141">
        <v>45</v>
      </c>
      <c r="D18" s="139">
        <v>187</v>
      </c>
    </row>
    <row r="19" spans="2:4" ht="17.25" customHeight="1">
      <c r="B19" s="136" t="s">
        <v>5</v>
      </c>
      <c r="C19" s="142">
        <v>622</v>
      </c>
      <c r="D19" s="138">
        <v>10</v>
      </c>
    </row>
    <row r="20" spans="2:4" ht="16.5" thickBot="1">
      <c r="B20" s="137" t="s">
        <v>25</v>
      </c>
      <c r="C20" s="143">
        <v>2798</v>
      </c>
      <c r="D20" s="140">
        <v>1829</v>
      </c>
    </row>
    <row r="21" spans="2:4" ht="12.75" customHeight="1">
      <c r="B21" s="133"/>
      <c r="C21" s="133"/>
      <c r="D21" s="133"/>
    </row>
    <row r="22" spans="2:4" ht="12.75" customHeight="1">
      <c r="B22" s="133"/>
      <c r="C22" s="133"/>
      <c r="D22" s="133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2">
    <mergeCell ref="B12:D12"/>
    <mergeCell ref="A4:E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C20" sqref="C20"/>
    </sheetView>
  </sheetViews>
  <sheetFormatPr defaultColWidth="9.00390625" defaultRowHeight="12.75"/>
  <cols>
    <col min="1" max="1" width="10.25390625" style="0" customWidth="1"/>
    <col min="2" max="2" width="38.625" style="0" customWidth="1"/>
    <col min="3" max="3" width="13.125" style="0" customWidth="1"/>
    <col min="4" max="4" width="12.375" style="0" customWidth="1"/>
    <col min="5" max="5" width="10.625" style="0" customWidth="1"/>
    <col min="6" max="6" width="10.125" style="0" customWidth="1"/>
    <col min="7" max="7" width="10.625" style="0" customWidth="1"/>
  </cols>
  <sheetData>
    <row r="1" spans="1:6" ht="14.25">
      <c r="A1" s="168"/>
      <c r="B1" s="168"/>
      <c r="C1" s="168"/>
      <c r="D1" s="168"/>
      <c r="E1" s="168"/>
      <c r="F1" s="168"/>
    </row>
    <row r="2" spans="1:7" ht="15.75">
      <c r="A2" s="90"/>
      <c r="B2" s="202" t="s">
        <v>29</v>
      </c>
      <c r="C2" s="203"/>
      <c r="D2" s="203"/>
      <c r="E2" s="203"/>
      <c r="F2" s="204"/>
      <c r="G2" s="54"/>
    </row>
    <row r="3" spans="1:7" ht="15.75">
      <c r="A3" s="90"/>
      <c r="B3" s="205" t="s">
        <v>95</v>
      </c>
      <c r="C3" s="206"/>
      <c r="D3" s="206"/>
      <c r="E3" s="206"/>
      <c r="F3" s="207"/>
      <c r="G3" s="53"/>
    </row>
    <row r="4" spans="1:8" ht="15">
      <c r="A4" s="90"/>
      <c r="B4" s="90"/>
      <c r="C4" s="90"/>
      <c r="D4" s="90"/>
      <c r="E4" s="90"/>
      <c r="F4" s="90"/>
      <c r="G4" s="55"/>
      <c r="H4" s="168"/>
    </row>
    <row r="5" spans="1:8" ht="13.5" customHeight="1">
      <c r="A5" s="40"/>
      <c r="B5" s="40"/>
      <c r="C5" s="40"/>
      <c r="D5" s="40"/>
      <c r="E5" s="40"/>
      <c r="F5" s="40"/>
      <c r="G5" s="40"/>
      <c r="H5" s="168"/>
    </row>
    <row r="6" spans="1:8" ht="15">
      <c r="A6" s="40"/>
      <c r="B6" s="40"/>
      <c r="C6" s="40"/>
      <c r="D6" s="40"/>
      <c r="E6" s="40"/>
      <c r="F6" s="40"/>
      <c r="G6" s="40"/>
      <c r="H6" s="168"/>
    </row>
    <row r="7" spans="1:7" ht="16.5" thickBot="1">
      <c r="A7" s="40"/>
      <c r="B7" s="40"/>
      <c r="C7" s="40"/>
      <c r="D7" s="40"/>
      <c r="E7" s="40"/>
      <c r="F7" s="40"/>
      <c r="G7" s="53"/>
    </row>
    <row r="8" spans="1:7" ht="36" customHeight="1" thickBot="1">
      <c r="A8" s="40"/>
      <c r="B8" s="174" t="s">
        <v>16</v>
      </c>
      <c r="C8" s="73" t="s">
        <v>93</v>
      </c>
      <c r="D8" s="73" t="s">
        <v>94</v>
      </c>
      <c r="E8" s="73" t="s">
        <v>31</v>
      </c>
      <c r="F8" s="175" t="s">
        <v>32</v>
      </c>
      <c r="G8" s="53"/>
    </row>
    <row r="9" spans="1:7" ht="15.75" customHeight="1">
      <c r="A9" s="40"/>
      <c r="B9" s="45" t="s">
        <v>76</v>
      </c>
      <c r="C9" s="32">
        <v>5677</v>
      </c>
      <c r="D9" s="32">
        <v>5178</v>
      </c>
      <c r="E9" s="166">
        <f>D9-C9</f>
        <v>-499</v>
      </c>
      <c r="F9" s="18">
        <f>(D9-C9)/ABS(C9)</f>
        <v>-0.08789853796019025</v>
      </c>
      <c r="G9" s="53"/>
    </row>
    <row r="10" spans="1:7" ht="15.75" customHeight="1">
      <c r="A10" s="40"/>
      <c r="B10" s="45" t="s">
        <v>30</v>
      </c>
      <c r="C10" s="32">
        <v>3117</v>
      </c>
      <c r="D10" s="32">
        <v>2804</v>
      </c>
      <c r="E10" s="166">
        <f aca="true" t="shared" si="0" ref="E10:E23">D10-C10</f>
        <v>-313</v>
      </c>
      <c r="F10" s="18">
        <f aca="true" t="shared" si="1" ref="F10:F23">(D10-C10)/ABS(C10)</f>
        <v>-0.10041706769329484</v>
      </c>
      <c r="G10" s="53"/>
    </row>
    <row r="11" spans="1:7" ht="15.75" customHeight="1">
      <c r="A11" s="40"/>
      <c r="B11" s="45" t="s">
        <v>10</v>
      </c>
      <c r="C11" s="32">
        <v>36346</v>
      </c>
      <c r="D11" s="32">
        <v>41620</v>
      </c>
      <c r="E11" s="166">
        <f t="shared" si="0"/>
        <v>5274</v>
      </c>
      <c r="F11" s="18">
        <f t="shared" si="1"/>
        <v>0.1451053761074121</v>
      </c>
      <c r="G11" s="53"/>
    </row>
    <row r="12" spans="1:7" ht="15.75" customHeight="1">
      <c r="A12" s="40"/>
      <c r="B12" s="45" t="s">
        <v>53</v>
      </c>
      <c r="C12" s="32">
        <v>426</v>
      </c>
      <c r="D12" s="32">
        <v>261</v>
      </c>
      <c r="E12" s="166">
        <f t="shared" si="0"/>
        <v>-165</v>
      </c>
      <c r="F12" s="18">
        <f t="shared" si="1"/>
        <v>-0.3873239436619718</v>
      </c>
      <c r="G12" s="53"/>
    </row>
    <row r="13" spans="1:7" ht="15" customHeight="1">
      <c r="A13" s="40"/>
      <c r="B13" s="45" t="s">
        <v>13</v>
      </c>
      <c r="C13" s="32">
        <v>98432</v>
      </c>
      <c r="D13" s="32">
        <v>109642</v>
      </c>
      <c r="E13" s="166">
        <f t="shared" si="0"/>
        <v>11210</v>
      </c>
      <c r="F13" s="18">
        <f t="shared" si="1"/>
        <v>0.11388572821846554</v>
      </c>
      <c r="G13" s="53"/>
    </row>
    <row r="14" spans="1:7" ht="15" customHeight="1">
      <c r="A14" s="40"/>
      <c r="B14" s="45" t="s">
        <v>14</v>
      </c>
      <c r="C14" s="32">
        <v>18833</v>
      </c>
      <c r="D14" s="32">
        <v>18947</v>
      </c>
      <c r="E14" s="166">
        <f t="shared" si="0"/>
        <v>114</v>
      </c>
      <c r="F14" s="18">
        <f t="shared" si="1"/>
        <v>0.006053204481495248</v>
      </c>
      <c r="G14" s="53"/>
    </row>
    <row r="15" spans="1:7" ht="30" customHeight="1">
      <c r="A15" s="40"/>
      <c r="B15" s="77" t="s">
        <v>22</v>
      </c>
      <c r="C15" s="32">
        <v>5408</v>
      </c>
      <c r="D15" s="32">
        <v>4238</v>
      </c>
      <c r="E15" s="166">
        <f>D15-C15</f>
        <v>-1170</v>
      </c>
      <c r="F15" s="18">
        <f>(D15-C15)/ABS(C15)</f>
        <v>-0.21634615384615385</v>
      </c>
      <c r="G15" s="53"/>
    </row>
    <row r="16" spans="1:8" ht="30">
      <c r="A16" s="40"/>
      <c r="B16" s="77" t="s">
        <v>21</v>
      </c>
      <c r="C16" s="20">
        <v>572</v>
      </c>
      <c r="D16" s="20">
        <v>461</v>
      </c>
      <c r="E16" s="166">
        <f>D16-C16</f>
        <v>-111</v>
      </c>
      <c r="F16" s="18">
        <f>(D16-C16)/ABS(C16)</f>
        <v>-0.19405594405594406</v>
      </c>
      <c r="G16" s="53"/>
      <c r="H16" t="s">
        <v>7</v>
      </c>
    </row>
    <row r="17" spans="1:7" ht="15" customHeight="1">
      <c r="A17" s="40"/>
      <c r="B17" s="45" t="s">
        <v>17</v>
      </c>
      <c r="C17" s="20">
        <v>487</v>
      </c>
      <c r="D17" s="20">
        <v>549</v>
      </c>
      <c r="E17" s="166">
        <f t="shared" si="0"/>
        <v>62</v>
      </c>
      <c r="F17" s="18">
        <f t="shared" si="1"/>
        <v>0.1273100616016427</v>
      </c>
      <c r="G17" s="53"/>
    </row>
    <row r="18" spans="1:7" ht="17.25" customHeight="1">
      <c r="A18" s="40"/>
      <c r="B18" s="45" t="s">
        <v>18</v>
      </c>
      <c r="C18" s="32">
        <v>6128</v>
      </c>
      <c r="D18" s="32">
        <v>8940</v>
      </c>
      <c r="E18" s="166">
        <f t="shared" si="0"/>
        <v>2812</v>
      </c>
      <c r="F18" s="18">
        <f t="shared" si="1"/>
        <v>0.45887728459530025</v>
      </c>
      <c r="G18" s="53"/>
    </row>
    <row r="19" spans="1:7" ht="15.75" customHeight="1">
      <c r="A19" s="40"/>
      <c r="B19" s="176" t="s">
        <v>19</v>
      </c>
      <c r="C19" s="36">
        <v>2</v>
      </c>
      <c r="D19" s="36">
        <v>6</v>
      </c>
      <c r="E19" s="166">
        <f t="shared" si="0"/>
        <v>4</v>
      </c>
      <c r="F19" s="58">
        <f t="shared" si="1"/>
        <v>2</v>
      </c>
      <c r="G19" s="53"/>
    </row>
    <row r="20" spans="1:7" ht="30">
      <c r="A20" s="40"/>
      <c r="B20" s="78" t="s">
        <v>57</v>
      </c>
      <c r="C20" s="36">
        <v>1642</v>
      </c>
      <c r="D20" s="36">
        <v>1763</v>
      </c>
      <c r="E20" s="166">
        <f t="shared" si="0"/>
        <v>121</v>
      </c>
      <c r="F20" s="58">
        <f t="shared" si="1"/>
        <v>0.07369062119366626</v>
      </c>
      <c r="G20" s="53"/>
    </row>
    <row r="21" spans="1:7" ht="30">
      <c r="A21" s="40"/>
      <c r="B21" s="78" t="s">
        <v>58</v>
      </c>
      <c r="C21" s="36">
        <v>1052</v>
      </c>
      <c r="D21" s="36">
        <v>1253</v>
      </c>
      <c r="E21" s="166">
        <f t="shared" si="0"/>
        <v>201</v>
      </c>
      <c r="F21" s="58">
        <f t="shared" si="1"/>
        <v>0.19106463878326996</v>
      </c>
      <c r="G21" s="53"/>
    </row>
    <row r="22" spans="1:7" ht="16.5" customHeight="1" thickBot="1">
      <c r="A22" s="40"/>
      <c r="B22" s="176" t="s">
        <v>96</v>
      </c>
      <c r="C22" s="49">
        <v>105</v>
      </c>
      <c r="D22" s="49">
        <v>57</v>
      </c>
      <c r="E22" s="166">
        <f t="shared" si="0"/>
        <v>-48</v>
      </c>
      <c r="F22" s="58">
        <f t="shared" si="1"/>
        <v>-0.45714285714285713</v>
      </c>
      <c r="G22" s="53"/>
    </row>
    <row r="23" spans="1:10" ht="18.75" customHeight="1" thickBot="1">
      <c r="A23" s="40"/>
      <c r="B23" s="160" t="s">
        <v>0</v>
      </c>
      <c r="C23" s="75">
        <v>178227</v>
      </c>
      <c r="D23" s="75">
        <v>195719</v>
      </c>
      <c r="E23" s="75">
        <f t="shared" si="0"/>
        <v>17492</v>
      </c>
      <c r="F23" s="161">
        <f t="shared" si="1"/>
        <v>0.0981445011137482</v>
      </c>
      <c r="G23" s="53"/>
      <c r="J23" t="s">
        <v>7</v>
      </c>
    </row>
    <row r="24" spans="1:7" ht="15.75">
      <c r="A24" s="40"/>
      <c r="B24" s="177" t="s">
        <v>55</v>
      </c>
      <c r="C24" s="40"/>
      <c r="D24" s="40"/>
      <c r="E24" s="40"/>
      <c r="F24" s="40"/>
      <c r="G24" s="53"/>
    </row>
    <row r="25" spans="1:6" ht="14.25">
      <c r="A25" s="168"/>
      <c r="B25" s="101" t="s">
        <v>98</v>
      </c>
      <c r="C25" s="168"/>
      <c r="D25" s="168"/>
      <c r="E25" s="168"/>
      <c r="F25" s="168"/>
    </row>
    <row r="26" spans="1:6" ht="14.25">
      <c r="A26" s="168"/>
      <c r="B26" s="101" t="s">
        <v>97</v>
      </c>
      <c r="C26" s="168"/>
      <c r="D26" s="168"/>
      <c r="E26" s="168"/>
      <c r="F26" s="168"/>
    </row>
    <row r="27" spans="1:6" ht="14.25">
      <c r="A27" s="168"/>
      <c r="B27" s="168"/>
      <c r="C27" s="168"/>
      <c r="D27" s="168"/>
      <c r="E27" s="168"/>
      <c r="F27" s="168"/>
    </row>
    <row r="28" spans="1:6" ht="14.25">
      <c r="A28" s="168"/>
      <c r="B28" s="168"/>
      <c r="C28" s="168"/>
      <c r="D28" s="168"/>
      <c r="E28" s="168"/>
      <c r="F28" s="168"/>
    </row>
    <row r="29" spans="1:6" ht="14.25">
      <c r="A29" s="168"/>
      <c r="B29" s="168"/>
      <c r="C29" s="168"/>
      <c r="D29" s="168"/>
      <c r="E29" s="168"/>
      <c r="F29" s="168"/>
    </row>
  </sheetData>
  <mergeCells count="2">
    <mergeCell ref="B2:F2"/>
    <mergeCell ref="B3:F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H34"/>
  <sheetViews>
    <sheetView workbookViewId="0" topLeftCell="A10">
      <selection activeCell="B18" sqref="B18"/>
    </sheetView>
  </sheetViews>
  <sheetFormatPr defaultColWidth="9.00390625" defaultRowHeight="12.75"/>
  <cols>
    <col min="1" max="1" width="29.875" style="41" customWidth="1"/>
    <col min="2" max="2" width="12.25390625" style="41" customWidth="1"/>
    <col min="3" max="3" width="12.00390625" style="41" customWidth="1"/>
    <col min="4" max="4" width="11.75390625" style="41" customWidth="1"/>
    <col min="5" max="5" width="11.00390625" style="41" customWidth="1"/>
    <col min="6" max="6" width="10.125" style="41" customWidth="1"/>
    <col min="7" max="7" width="12.375" style="41" customWidth="1"/>
    <col min="8" max="16384" width="9.125" style="41" customWidth="1"/>
  </cols>
  <sheetData>
    <row r="4" spans="1:8" ht="27.75" customHeight="1">
      <c r="A4" s="220" t="s">
        <v>28</v>
      </c>
      <c r="B4" s="221"/>
      <c r="C4" s="221"/>
      <c r="D4" s="221"/>
      <c r="E4" s="221"/>
      <c r="F4" s="221"/>
      <c r="G4" s="222"/>
      <c r="H4" s="103"/>
    </row>
    <row r="5" spans="1:8" ht="20.25" customHeight="1">
      <c r="A5" s="223" t="s">
        <v>83</v>
      </c>
      <c r="B5" s="206"/>
      <c r="C5" s="206"/>
      <c r="D5" s="206"/>
      <c r="E5" s="206"/>
      <c r="F5" s="206"/>
      <c r="G5" s="207"/>
      <c r="H5" s="102"/>
    </row>
    <row r="6" spans="1:7" ht="15">
      <c r="A6" s="40"/>
      <c r="B6" s="40"/>
      <c r="C6" s="40"/>
      <c r="D6" s="40"/>
      <c r="E6" s="40"/>
      <c r="F6" s="40"/>
      <c r="G6" s="40"/>
    </row>
    <row r="7" spans="1:7" ht="15">
      <c r="A7" s="40"/>
      <c r="B7" s="40"/>
      <c r="C7" s="40"/>
      <c r="D7" s="40"/>
      <c r="E7" s="40"/>
      <c r="F7" s="40"/>
      <c r="G7" s="40"/>
    </row>
    <row r="8" spans="1:7" ht="15">
      <c r="A8" s="40"/>
      <c r="B8" s="40"/>
      <c r="C8" s="40"/>
      <c r="D8" s="40"/>
      <c r="E8" s="40"/>
      <c r="F8" s="40"/>
      <c r="G8" s="40"/>
    </row>
    <row r="9" spans="1:7" ht="15">
      <c r="A9" s="40"/>
      <c r="B9" s="40"/>
      <c r="C9" s="40"/>
      <c r="D9" s="40"/>
      <c r="E9" s="40"/>
      <c r="F9" s="40"/>
      <c r="G9" s="40"/>
    </row>
    <row r="10" spans="1:7" ht="15">
      <c r="A10" s="40"/>
      <c r="B10" s="40"/>
      <c r="C10" s="40"/>
      <c r="D10" s="40"/>
      <c r="E10" s="40"/>
      <c r="F10" s="40"/>
      <c r="G10" s="40"/>
    </row>
    <row r="11" spans="1:7" ht="15.75" thickBot="1">
      <c r="A11" s="40"/>
      <c r="B11" s="40"/>
      <c r="C11" s="40"/>
      <c r="D11" s="40"/>
      <c r="E11" s="40"/>
      <c r="F11" s="40"/>
      <c r="G11" s="40"/>
    </row>
    <row r="12" spans="1:7" ht="33" customHeight="1" thickBot="1">
      <c r="A12" s="211" t="s">
        <v>70</v>
      </c>
      <c r="B12" s="190" t="s">
        <v>20</v>
      </c>
      <c r="C12" s="191"/>
      <c r="D12" s="191"/>
      <c r="E12" s="217"/>
      <c r="F12" s="40"/>
      <c r="G12" s="40"/>
    </row>
    <row r="13" spans="1:7" ht="36" customHeight="1" thickBot="1">
      <c r="A13" s="212"/>
      <c r="B13" s="184" t="s">
        <v>79</v>
      </c>
      <c r="C13" s="184" t="s">
        <v>82</v>
      </c>
      <c r="D13" s="42" t="s">
        <v>46</v>
      </c>
      <c r="E13" s="43" t="s">
        <v>32</v>
      </c>
      <c r="F13" s="40"/>
      <c r="G13" s="40"/>
    </row>
    <row r="14" spans="1:7" ht="21" customHeight="1">
      <c r="A14" s="44" t="s">
        <v>13</v>
      </c>
      <c r="B14" s="47">
        <v>10315</v>
      </c>
      <c r="C14" s="47">
        <v>10268</v>
      </c>
      <c r="D14" s="47">
        <f>C14-B14</f>
        <v>-47</v>
      </c>
      <c r="E14" s="76">
        <f>(C14-B14)/ABS(B14)</f>
        <v>-0.004556471158507029</v>
      </c>
      <c r="F14" s="40"/>
      <c r="G14" s="40"/>
    </row>
    <row r="15" spans="1:7" ht="19.5" customHeight="1">
      <c r="A15" s="45" t="s">
        <v>14</v>
      </c>
      <c r="B15" s="32">
        <v>1582</v>
      </c>
      <c r="C15" s="32">
        <v>1279</v>
      </c>
      <c r="D15" s="47">
        <f>C15-B15</f>
        <v>-303</v>
      </c>
      <c r="E15" s="76">
        <f>(C15-B15)/ABS(B15)</f>
        <v>-0.19152970922882429</v>
      </c>
      <c r="F15" s="40"/>
      <c r="G15" s="40"/>
    </row>
    <row r="16" spans="1:7" ht="48.75" customHeight="1">
      <c r="A16" s="77" t="s">
        <v>21</v>
      </c>
      <c r="B16" s="20">
        <v>147</v>
      </c>
      <c r="C16" s="20">
        <v>131</v>
      </c>
      <c r="D16" s="47">
        <v>4</v>
      </c>
      <c r="E16" s="76">
        <f>(C16-B16)/ABS(B16)</f>
        <v>-0.10884353741496598</v>
      </c>
      <c r="F16" s="40"/>
      <c r="G16" s="40" t="s">
        <v>7</v>
      </c>
    </row>
    <row r="17" spans="1:7" ht="47.25" customHeight="1" thickBot="1">
      <c r="A17" s="78" t="s">
        <v>22</v>
      </c>
      <c r="B17" s="36">
        <v>1276</v>
      </c>
      <c r="C17" s="36">
        <v>1220</v>
      </c>
      <c r="D17" s="74">
        <f>C17-B17</f>
        <v>-56</v>
      </c>
      <c r="E17" s="79">
        <f>(C17-B17)/ABS(B17)</f>
        <v>-0.0438871473354232</v>
      </c>
      <c r="F17" s="40"/>
      <c r="G17" s="40"/>
    </row>
    <row r="18" spans="1:7" ht="30" customHeight="1" thickBot="1">
      <c r="A18" s="160" t="s">
        <v>56</v>
      </c>
      <c r="B18" s="185">
        <v>13320</v>
      </c>
      <c r="C18" s="75">
        <v>12898</v>
      </c>
      <c r="D18" s="75">
        <f>C18-B18</f>
        <v>-422</v>
      </c>
      <c r="E18" s="161">
        <f>(C18-B18)/ABS(B18)</f>
        <v>-0.03168168168168168</v>
      </c>
      <c r="F18" s="40"/>
      <c r="G18" s="40"/>
    </row>
    <row r="19" spans="1:7" ht="15">
      <c r="A19" s="218"/>
      <c r="B19" s="219"/>
      <c r="C19" s="219"/>
      <c r="D19" s="40"/>
      <c r="E19" s="40"/>
      <c r="F19" s="40"/>
      <c r="G19" s="40"/>
    </row>
    <row r="20" spans="1:7" ht="15">
      <c r="A20" s="101"/>
      <c r="B20" s="101"/>
      <c r="C20" s="40"/>
      <c r="D20" s="40"/>
      <c r="E20" s="40"/>
      <c r="F20" s="40"/>
      <c r="G20" s="40"/>
    </row>
    <row r="21" spans="1:7" ht="15">
      <c r="A21" s="40"/>
      <c r="B21" s="40"/>
      <c r="C21" s="40"/>
      <c r="D21" s="40"/>
      <c r="E21" s="40"/>
      <c r="F21" s="40"/>
      <c r="G21" s="40"/>
    </row>
    <row r="22" spans="1:8" ht="28.5" customHeight="1">
      <c r="A22" s="208" t="s">
        <v>59</v>
      </c>
      <c r="B22" s="209"/>
      <c r="C22" s="209"/>
      <c r="D22" s="209"/>
      <c r="E22" s="209"/>
      <c r="F22" s="209"/>
      <c r="G22" s="210"/>
      <c r="H22" s="103"/>
    </row>
    <row r="23" spans="1:7" ht="15">
      <c r="A23" s="40"/>
      <c r="B23" s="40"/>
      <c r="C23" s="40"/>
      <c r="D23" s="40"/>
      <c r="E23" s="40"/>
      <c r="F23" s="40"/>
      <c r="G23" s="40"/>
    </row>
    <row r="24" spans="1:7" ht="15">
      <c r="A24" s="40"/>
      <c r="B24" s="40"/>
      <c r="C24" s="40"/>
      <c r="D24" s="40"/>
      <c r="E24" s="40"/>
      <c r="F24" s="40"/>
      <c r="G24" s="40"/>
    </row>
    <row r="25" spans="1:7" ht="15">
      <c r="A25" s="40"/>
      <c r="B25" s="40"/>
      <c r="C25" s="40"/>
      <c r="D25" s="40"/>
      <c r="E25" s="40"/>
      <c r="F25" s="40"/>
      <c r="G25" s="40"/>
    </row>
    <row r="26" spans="1:7" ht="15.75" thickBot="1">
      <c r="A26" s="40"/>
      <c r="B26" s="40"/>
      <c r="C26" s="40"/>
      <c r="D26" s="40"/>
      <c r="E26" s="40"/>
      <c r="F26" s="40"/>
      <c r="G26" s="40"/>
    </row>
    <row r="27" spans="1:7" ht="26.25" customHeight="1" thickBot="1">
      <c r="A27" s="211" t="s">
        <v>70</v>
      </c>
      <c r="B27" s="213" t="s">
        <v>20</v>
      </c>
      <c r="C27" s="214"/>
      <c r="D27" s="192" t="s">
        <v>60</v>
      </c>
      <c r="E27" s="193"/>
      <c r="F27" s="194"/>
      <c r="G27" s="195"/>
    </row>
    <row r="28" spans="1:7" ht="45" customHeight="1" thickBot="1">
      <c r="A28" s="212"/>
      <c r="B28" s="215"/>
      <c r="C28" s="216"/>
      <c r="D28" s="196" t="s">
        <v>61</v>
      </c>
      <c r="E28" s="197"/>
      <c r="F28" s="189" t="s">
        <v>62</v>
      </c>
      <c r="G28" s="195"/>
    </row>
    <row r="29" spans="1:7" ht="28.5" customHeight="1" thickBot="1">
      <c r="A29" s="178"/>
      <c r="B29" s="110" t="s">
        <v>80</v>
      </c>
      <c r="C29" s="110" t="s">
        <v>82</v>
      </c>
      <c r="D29" s="110" t="s">
        <v>80</v>
      </c>
      <c r="E29" s="110" t="s">
        <v>82</v>
      </c>
      <c r="F29" s="110" t="s">
        <v>80</v>
      </c>
      <c r="G29" s="110" t="s">
        <v>82</v>
      </c>
    </row>
    <row r="30" spans="1:7" ht="20.25" customHeight="1">
      <c r="A30" s="105" t="s">
        <v>13</v>
      </c>
      <c r="B30" s="47">
        <v>10315</v>
      </c>
      <c r="C30" s="47">
        <v>10268</v>
      </c>
      <c r="D30" s="106">
        <v>9632</v>
      </c>
      <c r="E30" s="106">
        <v>10015</v>
      </c>
      <c r="F30" s="107">
        <v>0</v>
      </c>
      <c r="G30" s="107">
        <v>0</v>
      </c>
    </row>
    <row r="31" spans="1:7" ht="21.75" customHeight="1">
      <c r="A31" s="45" t="s">
        <v>14</v>
      </c>
      <c r="B31" s="32">
        <v>1582</v>
      </c>
      <c r="C31" s="32">
        <v>1279</v>
      </c>
      <c r="D31" s="51">
        <v>1287</v>
      </c>
      <c r="E31" s="51">
        <v>1073</v>
      </c>
      <c r="F31" s="52">
        <v>22</v>
      </c>
      <c r="G31" s="52">
        <v>29</v>
      </c>
    </row>
    <row r="32" spans="1:7" ht="46.5" customHeight="1">
      <c r="A32" s="77" t="s">
        <v>21</v>
      </c>
      <c r="B32" s="20">
        <v>147</v>
      </c>
      <c r="C32" s="20">
        <v>131</v>
      </c>
      <c r="D32" s="52">
        <v>89</v>
      </c>
      <c r="E32" s="52">
        <v>99</v>
      </c>
      <c r="F32" s="52">
        <v>2</v>
      </c>
      <c r="G32" s="52">
        <v>4</v>
      </c>
    </row>
    <row r="33" spans="1:7" ht="57" customHeight="1" thickBot="1">
      <c r="A33" s="78" t="s">
        <v>22</v>
      </c>
      <c r="B33" s="36">
        <v>1276</v>
      </c>
      <c r="C33" s="36">
        <v>1220</v>
      </c>
      <c r="D33" s="108">
        <v>732</v>
      </c>
      <c r="E33" s="108">
        <v>666</v>
      </c>
      <c r="F33" s="109">
        <v>39</v>
      </c>
      <c r="G33" s="109">
        <v>124</v>
      </c>
    </row>
    <row r="34" spans="1:7" ht="21" customHeight="1" thickBot="1">
      <c r="A34" s="160" t="s">
        <v>0</v>
      </c>
      <c r="B34" s="185">
        <v>13320</v>
      </c>
      <c r="C34" s="75">
        <v>12898</v>
      </c>
      <c r="D34" s="186">
        <v>11740</v>
      </c>
      <c r="E34" s="179">
        <v>11853</v>
      </c>
      <c r="F34" s="186">
        <v>63</v>
      </c>
      <c r="G34" s="179">
        <v>157</v>
      </c>
    </row>
  </sheetData>
  <mergeCells count="11">
    <mergeCell ref="B12:E12"/>
    <mergeCell ref="A19:C19"/>
    <mergeCell ref="A12:A13"/>
    <mergeCell ref="A4:G4"/>
    <mergeCell ref="A5:G5"/>
    <mergeCell ref="A22:G22"/>
    <mergeCell ref="A27:A28"/>
    <mergeCell ref="B27:C28"/>
    <mergeCell ref="D27:G27"/>
    <mergeCell ref="D28:E28"/>
    <mergeCell ref="F28:G28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I57"/>
  <sheetViews>
    <sheetView workbookViewId="0" topLeftCell="A1">
      <selection activeCell="A47" sqref="A47:F47"/>
    </sheetView>
  </sheetViews>
  <sheetFormatPr defaultColWidth="9.00390625" defaultRowHeight="12.75"/>
  <cols>
    <col min="1" max="1" width="29.125" style="0" customWidth="1"/>
    <col min="2" max="2" width="13.875" style="0" customWidth="1"/>
    <col min="3" max="3" width="13.375" style="0" customWidth="1"/>
    <col min="4" max="4" width="11.25390625" style="0" customWidth="1"/>
    <col min="5" max="5" width="14.75390625" style="0" customWidth="1"/>
  </cols>
  <sheetData>
    <row r="4" spans="1:8" ht="30" customHeight="1">
      <c r="A4" s="225" t="s">
        <v>64</v>
      </c>
      <c r="B4" s="203"/>
      <c r="C4" s="203"/>
      <c r="D4" s="203"/>
      <c r="E4" s="204"/>
      <c r="F4" s="55"/>
      <c r="G4" s="168"/>
      <c r="H4" s="168"/>
    </row>
    <row r="5" spans="1:9" ht="15">
      <c r="A5" s="205" t="s">
        <v>84</v>
      </c>
      <c r="B5" s="206"/>
      <c r="C5" s="206"/>
      <c r="D5" s="206"/>
      <c r="E5" s="207"/>
      <c r="F5" s="55"/>
      <c r="G5" s="172"/>
      <c r="H5" s="172"/>
      <c r="I5" s="2"/>
    </row>
    <row r="6" spans="1:8" ht="15">
      <c r="A6" s="40"/>
      <c r="B6" s="40"/>
      <c r="C6" s="40"/>
      <c r="D6" s="40"/>
      <c r="E6" s="40"/>
      <c r="F6" s="40"/>
      <c r="G6" s="168"/>
      <c r="H6" s="168"/>
    </row>
    <row r="7" spans="1:6" ht="15">
      <c r="A7" s="40"/>
      <c r="B7" s="40"/>
      <c r="C7" s="40"/>
      <c r="D7" s="40"/>
      <c r="E7" s="40"/>
      <c r="F7" s="40"/>
    </row>
    <row r="8" spans="1:6" ht="15.75" thickBot="1">
      <c r="A8" s="40"/>
      <c r="B8" s="40"/>
      <c r="C8" s="40"/>
      <c r="D8" s="40"/>
      <c r="E8" s="40"/>
      <c r="F8" s="40"/>
    </row>
    <row r="9" spans="1:6" ht="40.5" customHeight="1" thickBot="1">
      <c r="A9" s="65" t="s">
        <v>16</v>
      </c>
      <c r="B9" s="192" t="s">
        <v>20</v>
      </c>
      <c r="C9" s="197"/>
      <c r="D9" s="197"/>
      <c r="E9" s="224"/>
      <c r="F9" s="40"/>
    </row>
    <row r="10" spans="1:6" ht="39.75" customHeight="1" thickBot="1">
      <c r="A10" s="80"/>
      <c r="B10" s="73" t="s">
        <v>79</v>
      </c>
      <c r="C10" s="73" t="s">
        <v>82</v>
      </c>
      <c r="D10" s="42" t="s">
        <v>31</v>
      </c>
      <c r="E10" s="81" t="s">
        <v>32</v>
      </c>
      <c r="F10" s="40"/>
    </row>
    <row r="11" spans="1:6" ht="19.5" customHeight="1">
      <c r="A11" s="112" t="s">
        <v>10</v>
      </c>
      <c r="B11" s="67">
        <v>28481</v>
      </c>
      <c r="C11" s="67">
        <v>30606</v>
      </c>
      <c r="D11" s="67">
        <f aca="true" t="shared" si="0" ref="D11:D16">C11-B11</f>
        <v>2125</v>
      </c>
      <c r="E11" s="82">
        <f aca="true" t="shared" si="1" ref="E11:E16">(C11-B11)/ABS(B11)</f>
        <v>0.07461114427161968</v>
      </c>
      <c r="F11" s="40"/>
    </row>
    <row r="12" spans="1:6" ht="19.5" customHeight="1">
      <c r="A12" s="113" t="s">
        <v>53</v>
      </c>
      <c r="B12" s="32">
        <v>41</v>
      </c>
      <c r="C12" s="32">
        <v>9</v>
      </c>
      <c r="D12" s="32">
        <f t="shared" si="0"/>
        <v>-32</v>
      </c>
      <c r="E12" s="27">
        <f t="shared" si="1"/>
        <v>-0.7804878048780488</v>
      </c>
      <c r="F12" s="40"/>
    </row>
    <row r="13" spans="1:6" ht="20.25" customHeight="1">
      <c r="A13" s="114" t="s">
        <v>17</v>
      </c>
      <c r="B13" s="20">
        <v>132</v>
      </c>
      <c r="C13" s="20">
        <v>110</v>
      </c>
      <c r="D13" s="32">
        <f t="shared" si="0"/>
        <v>-22</v>
      </c>
      <c r="E13" s="27">
        <f t="shared" si="1"/>
        <v>-0.16666666666666666</v>
      </c>
      <c r="F13" s="40"/>
    </row>
    <row r="14" spans="1:6" ht="21" customHeight="1">
      <c r="A14" s="114" t="s">
        <v>18</v>
      </c>
      <c r="B14" s="32">
        <v>2547</v>
      </c>
      <c r="C14" s="32">
        <v>4230</v>
      </c>
      <c r="D14" s="32">
        <f t="shared" si="0"/>
        <v>1683</v>
      </c>
      <c r="E14" s="27">
        <f t="shared" si="1"/>
        <v>0.6607773851590106</v>
      </c>
      <c r="F14" s="40"/>
    </row>
    <row r="15" spans="1:6" ht="20.25" customHeight="1" thickBot="1">
      <c r="A15" s="115" t="s">
        <v>19</v>
      </c>
      <c r="B15" s="68">
        <v>1</v>
      </c>
      <c r="C15" s="68">
        <v>6</v>
      </c>
      <c r="D15" s="48">
        <f t="shared" si="0"/>
        <v>5</v>
      </c>
      <c r="E15" s="85">
        <v>1</v>
      </c>
      <c r="F15" s="40"/>
    </row>
    <row r="16" spans="1:6" ht="18" customHeight="1" thickBot="1">
      <c r="A16" s="86" t="s">
        <v>0</v>
      </c>
      <c r="B16" s="46">
        <v>31202</v>
      </c>
      <c r="C16" s="46">
        <v>34961</v>
      </c>
      <c r="D16" s="87">
        <f t="shared" si="0"/>
        <v>3759</v>
      </c>
      <c r="E16" s="88">
        <f t="shared" si="1"/>
        <v>0.12047304659957694</v>
      </c>
      <c r="F16" s="40"/>
    </row>
    <row r="17" spans="2:4" ht="12.75">
      <c r="B17" s="6"/>
      <c r="C17" s="6"/>
      <c r="D17" s="6"/>
    </row>
    <row r="18" spans="2:4" ht="12.75">
      <c r="B18" s="6"/>
      <c r="C18" s="6"/>
      <c r="D18" s="6"/>
    </row>
    <row r="44" spans="1:7" ht="14.25">
      <c r="A44" s="168"/>
      <c r="B44" s="168"/>
      <c r="C44" s="168"/>
      <c r="D44" s="168"/>
      <c r="E44" s="168"/>
      <c r="F44" s="168"/>
      <c r="G44" s="168"/>
    </row>
    <row r="45" spans="1:7" ht="14.25">
      <c r="A45" s="202" t="s">
        <v>26</v>
      </c>
      <c r="B45" s="203"/>
      <c r="C45" s="203"/>
      <c r="D45" s="203"/>
      <c r="E45" s="203"/>
      <c r="F45" s="203"/>
      <c r="G45" s="204"/>
    </row>
    <row r="46" spans="1:7" ht="14.25">
      <c r="A46" s="226" t="s">
        <v>63</v>
      </c>
      <c r="B46" s="227"/>
      <c r="C46" s="227"/>
      <c r="D46" s="227"/>
      <c r="E46" s="227"/>
      <c r="F46" s="227"/>
      <c r="G46" s="169"/>
    </row>
    <row r="47" spans="1:7" ht="14.25">
      <c r="A47" s="205" t="s">
        <v>83</v>
      </c>
      <c r="B47" s="206"/>
      <c r="C47" s="206"/>
      <c r="D47" s="206"/>
      <c r="E47" s="206"/>
      <c r="F47" s="206"/>
      <c r="G47" s="170"/>
    </row>
    <row r="49" ht="13.5" thickBot="1"/>
    <row r="50" spans="1:7" ht="16.5" thickBot="1">
      <c r="A50" s="111" t="s">
        <v>16</v>
      </c>
      <c r="B50" s="228" t="s">
        <v>20</v>
      </c>
      <c r="C50" s="229"/>
      <c r="D50" s="230" t="s">
        <v>61</v>
      </c>
      <c r="E50" s="231"/>
      <c r="F50" s="232" t="s">
        <v>62</v>
      </c>
      <c r="G50" s="233"/>
    </row>
    <row r="51" spans="1:7" ht="43.5" thickBot="1">
      <c r="A51" s="69"/>
      <c r="B51" s="110" t="s">
        <v>80</v>
      </c>
      <c r="C51" s="110" t="s">
        <v>82</v>
      </c>
      <c r="D51" s="116" t="s">
        <v>80</v>
      </c>
      <c r="E51" s="110" t="s">
        <v>82</v>
      </c>
      <c r="F51" s="110" t="s">
        <v>80</v>
      </c>
      <c r="G51" s="110" t="s">
        <v>82</v>
      </c>
    </row>
    <row r="52" spans="1:7" ht="18.75" customHeight="1">
      <c r="A52" s="114" t="s">
        <v>10</v>
      </c>
      <c r="B52" s="121">
        <v>29481</v>
      </c>
      <c r="C52" s="67">
        <v>30606</v>
      </c>
      <c r="D52" s="106">
        <v>19340</v>
      </c>
      <c r="E52" s="106">
        <v>20714</v>
      </c>
      <c r="F52" s="106">
        <v>852</v>
      </c>
      <c r="G52" s="106">
        <v>927</v>
      </c>
    </row>
    <row r="53" spans="1:7" ht="21" customHeight="1">
      <c r="A53" s="114" t="s">
        <v>53</v>
      </c>
      <c r="B53" s="122">
        <v>41</v>
      </c>
      <c r="C53" s="32">
        <v>9</v>
      </c>
      <c r="D53" s="117">
        <v>32</v>
      </c>
      <c r="E53" s="117">
        <v>7</v>
      </c>
      <c r="F53" s="117">
        <v>0</v>
      </c>
      <c r="G53" s="117">
        <v>0</v>
      </c>
    </row>
    <row r="54" spans="1:7" ht="19.5" customHeight="1">
      <c r="A54" s="114" t="s">
        <v>17</v>
      </c>
      <c r="B54" s="83">
        <v>132</v>
      </c>
      <c r="C54" s="20">
        <v>110</v>
      </c>
      <c r="D54" s="52">
        <v>74</v>
      </c>
      <c r="E54" s="52">
        <v>34</v>
      </c>
      <c r="F54" s="52">
        <v>11</v>
      </c>
      <c r="G54" s="52">
        <v>14</v>
      </c>
    </row>
    <row r="55" spans="1:7" ht="19.5" customHeight="1">
      <c r="A55" s="114" t="s">
        <v>18</v>
      </c>
      <c r="B55" s="122">
        <v>2547</v>
      </c>
      <c r="C55" s="32">
        <v>4230</v>
      </c>
      <c r="D55" s="51">
        <v>1252</v>
      </c>
      <c r="E55" s="51">
        <v>1590</v>
      </c>
      <c r="F55" s="52">
        <v>64</v>
      </c>
      <c r="G55" s="52">
        <v>36</v>
      </c>
    </row>
    <row r="56" spans="1:7" ht="20.25" customHeight="1" thickBot="1">
      <c r="A56" s="118" t="s">
        <v>19</v>
      </c>
      <c r="B56" s="84">
        <v>1</v>
      </c>
      <c r="C56" s="68">
        <v>6</v>
      </c>
      <c r="D56" s="119">
        <v>0</v>
      </c>
      <c r="E56" s="119">
        <v>3</v>
      </c>
      <c r="F56" s="119">
        <v>0</v>
      </c>
      <c r="G56" s="119">
        <v>1</v>
      </c>
    </row>
    <row r="57" spans="1:7" ht="16.5" thickBot="1">
      <c r="A57" s="72" t="s">
        <v>0</v>
      </c>
      <c r="B57" s="123">
        <v>32202</v>
      </c>
      <c r="C57" s="123">
        <v>34961</v>
      </c>
      <c r="D57" s="120">
        <v>20698</v>
      </c>
      <c r="E57" s="120">
        <v>22348</v>
      </c>
      <c r="F57" s="120">
        <v>927</v>
      </c>
      <c r="G57" s="120">
        <v>978</v>
      </c>
    </row>
  </sheetData>
  <mergeCells count="9">
    <mergeCell ref="A47:F47"/>
    <mergeCell ref="A46:F46"/>
    <mergeCell ref="B50:C50"/>
    <mergeCell ref="D50:E50"/>
    <mergeCell ref="F50:G50"/>
    <mergeCell ref="A45:G45"/>
    <mergeCell ref="B9:E9"/>
    <mergeCell ref="A4:E4"/>
    <mergeCell ref="A5:E5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H18"/>
  <sheetViews>
    <sheetView workbookViewId="0" topLeftCell="A1">
      <selection activeCell="B4" sqref="B4:H4"/>
    </sheetView>
  </sheetViews>
  <sheetFormatPr defaultColWidth="9.00390625" defaultRowHeight="12.75"/>
  <cols>
    <col min="1" max="1" width="5.875" style="0" customWidth="1"/>
    <col min="2" max="2" width="27.25390625" style="0" customWidth="1"/>
    <col min="3" max="4" width="10.875" style="0" customWidth="1"/>
    <col min="5" max="5" width="10.125" style="0" customWidth="1"/>
    <col min="6" max="6" width="10.75390625" style="0" customWidth="1"/>
    <col min="7" max="7" width="11.25390625" style="0" customWidth="1"/>
    <col min="8" max="8" width="10.125" style="0" bestFit="1" customWidth="1"/>
    <col min="9" max="9" width="6.25390625" style="0" customWidth="1"/>
  </cols>
  <sheetData>
    <row r="4" spans="2:8" ht="59.25" customHeight="1">
      <c r="B4" s="234" t="s">
        <v>86</v>
      </c>
      <c r="C4" s="235"/>
      <c r="D4" s="235"/>
      <c r="E4" s="235"/>
      <c r="F4" s="235"/>
      <c r="G4" s="235"/>
      <c r="H4" s="236"/>
    </row>
    <row r="5" spans="2:8" ht="14.25">
      <c r="B5" s="165"/>
      <c r="C5" s="165"/>
      <c r="D5" s="165"/>
      <c r="E5" s="165"/>
      <c r="F5" s="165"/>
      <c r="G5" s="165"/>
      <c r="H5" s="165"/>
    </row>
    <row r="6" spans="2:8" ht="14.25">
      <c r="B6" s="165"/>
      <c r="C6" s="165"/>
      <c r="D6" s="165"/>
      <c r="E6" s="165"/>
      <c r="F6" s="165"/>
      <c r="G6" s="165"/>
      <c r="H6" s="165"/>
    </row>
    <row r="7" spans="2:8" ht="15.75">
      <c r="B7" s="8"/>
      <c r="C7" s="8"/>
      <c r="D7" s="8"/>
      <c r="E7" s="8"/>
      <c r="F7" s="8"/>
      <c r="G7" s="8"/>
      <c r="H7" s="8"/>
    </row>
    <row r="8" spans="2:8" ht="15.75">
      <c r="B8" s="8"/>
      <c r="C8" s="8"/>
      <c r="D8" s="8"/>
      <c r="E8" s="8"/>
      <c r="F8" s="8"/>
      <c r="G8" s="8"/>
      <c r="H8" s="8"/>
    </row>
    <row r="9" spans="2:8" ht="15.75">
      <c r="B9" s="8"/>
      <c r="C9" s="8"/>
      <c r="D9" s="8"/>
      <c r="E9" s="8"/>
      <c r="F9" s="8"/>
      <c r="G9" s="8"/>
      <c r="H9" s="8"/>
    </row>
    <row r="10" spans="2:8" ht="15.75">
      <c r="B10" s="8"/>
      <c r="C10" s="8"/>
      <c r="D10" s="8"/>
      <c r="E10" s="8"/>
      <c r="F10" s="8"/>
      <c r="G10" s="8"/>
      <c r="H10" s="8"/>
    </row>
    <row r="11" spans="2:8" ht="50.25" customHeight="1">
      <c r="B11" s="19" t="s">
        <v>33</v>
      </c>
      <c r="C11" s="33" t="s">
        <v>81</v>
      </c>
      <c r="D11" s="33" t="s">
        <v>39</v>
      </c>
      <c r="E11" s="33" t="s">
        <v>85</v>
      </c>
      <c r="F11" s="33" t="s">
        <v>39</v>
      </c>
      <c r="G11" s="34" t="s">
        <v>31</v>
      </c>
      <c r="H11" s="35" t="s">
        <v>32</v>
      </c>
    </row>
    <row r="12" spans="2:8" ht="21" customHeight="1">
      <c r="B12" s="7" t="s">
        <v>35</v>
      </c>
      <c r="C12" s="32">
        <v>9941</v>
      </c>
      <c r="D12" s="17">
        <f aca="true" t="shared" si="0" ref="D12:D18">C12/C$18</f>
        <v>0.3490397106843159</v>
      </c>
      <c r="E12" s="32">
        <v>9794</v>
      </c>
      <c r="F12" s="17">
        <f aca="true" t="shared" si="1" ref="F12:F18">E12/E$18</f>
        <v>0.3200026138665621</v>
      </c>
      <c r="G12" s="32">
        <f>E12-C12</f>
        <v>-147</v>
      </c>
      <c r="H12" s="18">
        <f aca="true" t="shared" si="2" ref="H12:H18">(E12-C12)/ABS(C12)</f>
        <v>-0.014787244743989538</v>
      </c>
    </row>
    <row r="13" spans="2:8" ht="19.5" customHeight="1">
      <c r="B13" s="7" t="s">
        <v>36</v>
      </c>
      <c r="C13" s="32">
        <v>7986</v>
      </c>
      <c r="D13" s="17">
        <f t="shared" si="0"/>
        <v>0.2803974579544258</v>
      </c>
      <c r="E13" s="32">
        <v>9882</v>
      </c>
      <c r="F13" s="17">
        <f t="shared" si="1"/>
        <v>0.3228778670848853</v>
      </c>
      <c r="G13" s="32">
        <f aca="true" t="shared" si="3" ref="G13:G18">E13-C13</f>
        <v>1896</v>
      </c>
      <c r="H13" s="18">
        <f t="shared" si="2"/>
        <v>0.23741547708489857</v>
      </c>
    </row>
    <row r="14" spans="2:8" ht="19.5" customHeight="1">
      <c r="B14" s="7" t="s">
        <v>34</v>
      </c>
      <c r="C14" s="32">
        <v>4743</v>
      </c>
      <c r="D14" s="17">
        <f t="shared" si="0"/>
        <v>0.16653207401425513</v>
      </c>
      <c r="E14" s="32">
        <v>4860</v>
      </c>
      <c r="F14" s="17">
        <f t="shared" si="1"/>
        <v>0.15879239364830425</v>
      </c>
      <c r="G14" s="32">
        <f t="shared" si="3"/>
        <v>117</v>
      </c>
      <c r="H14" s="18">
        <f t="shared" si="2"/>
        <v>0.024667931688804556</v>
      </c>
    </row>
    <row r="15" spans="2:8" ht="19.5" customHeight="1">
      <c r="B15" s="7" t="s">
        <v>37</v>
      </c>
      <c r="C15" s="32">
        <v>3440</v>
      </c>
      <c r="D15" s="17">
        <f t="shared" si="0"/>
        <v>0.12078227590323373</v>
      </c>
      <c r="E15" s="32">
        <v>4262</v>
      </c>
      <c r="F15" s="17">
        <f t="shared" si="1"/>
        <v>0.13925374109651703</v>
      </c>
      <c r="G15" s="32">
        <f t="shared" si="3"/>
        <v>822</v>
      </c>
      <c r="H15" s="18">
        <f t="shared" si="2"/>
        <v>0.23895348837209301</v>
      </c>
    </row>
    <row r="16" spans="2:8" ht="20.25" customHeight="1">
      <c r="B16" s="7" t="s">
        <v>38</v>
      </c>
      <c r="C16" s="32">
        <v>1321</v>
      </c>
      <c r="D16" s="17">
        <f t="shared" si="0"/>
        <v>0.046381798391910395</v>
      </c>
      <c r="E16" s="32">
        <v>1411</v>
      </c>
      <c r="F16" s="17">
        <f t="shared" si="1"/>
        <v>0.046102071489250475</v>
      </c>
      <c r="G16" s="32">
        <f t="shared" si="3"/>
        <v>90</v>
      </c>
      <c r="H16" s="18">
        <f t="shared" si="2"/>
        <v>0.06813020439061317</v>
      </c>
    </row>
    <row r="17" spans="2:8" ht="19.5" customHeight="1" thickBot="1">
      <c r="B17" s="24" t="s">
        <v>40</v>
      </c>
      <c r="C17" s="36">
        <v>1050</v>
      </c>
      <c r="D17" s="57">
        <f t="shared" si="0"/>
        <v>0.03686668305185913</v>
      </c>
      <c r="E17" s="49">
        <v>397</v>
      </c>
      <c r="F17" s="57">
        <f t="shared" si="1"/>
        <v>0.01297131281448082</v>
      </c>
      <c r="G17" s="36">
        <f t="shared" si="3"/>
        <v>-653</v>
      </c>
      <c r="H17" s="58">
        <f t="shared" si="2"/>
        <v>-0.621904761904762</v>
      </c>
    </row>
    <row r="18" spans="2:8" ht="21.75" customHeight="1" thickBot="1">
      <c r="B18" s="59" t="s">
        <v>25</v>
      </c>
      <c r="C18" s="60">
        <v>28481</v>
      </c>
      <c r="D18" s="61">
        <f t="shared" si="0"/>
        <v>1</v>
      </c>
      <c r="E18" s="60">
        <v>30606</v>
      </c>
      <c r="F18" s="61">
        <f t="shared" si="1"/>
        <v>1</v>
      </c>
      <c r="G18" s="46">
        <f t="shared" si="3"/>
        <v>2125</v>
      </c>
      <c r="H18" s="50">
        <f t="shared" si="2"/>
        <v>0.07461114427161968</v>
      </c>
    </row>
    <row r="42" ht="33.75" customHeight="1"/>
  </sheetData>
  <mergeCells count="1">
    <mergeCell ref="B4:H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61"/>
  <sheetViews>
    <sheetView workbookViewId="0" topLeftCell="A15">
      <selection activeCell="E37" sqref="E37"/>
    </sheetView>
  </sheetViews>
  <sheetFormatPr defaultColWidth="9.00390625" defaultRowHeight="12.75"/>
  <cols>
    <col min="1" max="1" width="6.125" style="0" customWidth="1"/>
    <col min="2" max="2" width="17.875" style="0" bestFit="1" customWidth="1"/>
    <col min="3" max="3" width="10.125" style="0" customWidth="1"/>
    <col min="4" max="4" width="10.875" style="0" customWidth="1"/>
    <col min="5" max="5" width="10.125" style="0" customWidth="1"/>
    <col min="6" max="6" width="11.00390625" style="0" customWidth="1"/>
    <col min="7" max="7" width="9.25390625" style="0" customWidth="1"/>
    <col min="8" max="8" width="11.875" style="0" customWidth="1"/>
    <col min="9" max="9" width="5.75390625" style="0" customWidth="1"/>
  </cols>
  <sheetData>
    <row r="3" spans="2:8" ht="42" customHeight="1">
      <c r="B3" s="234" t="s">
        <v>87</v>
      </c>
      <c r="C3" s="235"/>
      <c r="D3" s="235"/>
      <c r="E3" s="235"/>
      <c r="F3" s="235"/>
      <c r="G3" s="235"/>
      <c r="H3" s="236"/>
    </row>
    <row r="4" spans="2:8" ht="14.25">
      <c r="B4" s="171"/>
      <c r="C4" s="171"/>
      <c r="D4" s="171"/>
      <c r="E4" s="171"/>
      <c r="F4" s="171"/>
      <c r="G4" s="171"/>
      <c r="H4" s="171"/>
    </row>
    <row r="5" spans="2:8" ht="14.25">
      <c r="B5" s="171"/>
      <c r="C5" s="171"/>
      <c r="D5" s="171"/>
      <c r="E5" s="171"/>
      <c r="F5" s="171"/>
      <c r="G5" s="171"/>
      <c r="H5" s="171"/>
    </row>
    <row r="6" spans="2:8" ht="14.25">
      <c r="B6" s="171"/>
      <c r="C6" s="171"/>
      <c r="D6" s="171"/>
      <c r="E6" s="171"/>
      <c r="F6" s="171"/>
      <c r="G6" s="171"/>
      <c r="H6" s="171"/>
    </row>
    <row r="7" spans="2:8" ht="14.25">
      <c r="B7" s="171"/>
      <c r="C7" s="171"/>
      <c r="D7" s="171"/>
      <c r="E7" s="171"/>
      <c r="F7" s="171"/>
      <c r="G7" s="171"/>
      <c r="H7" s="171"/>
    </row>
    <row r="8" spans="2:8" ht="14.25">
      <c r="B8" s="171"/>
      <c r="C8" s="171"/>
      <c r="D8" s="171"/>
      <c r="E8" s="171"/>
      <c r="F8" s="171"/>
      <c r="G8" s="171"/>
      <c r="H8" s="171"/>
    </row>
    <row r="9" spans="2:8" ht="14.25">
      <c r="B9" s="171"/>
      <c r="C9" s="171"/>
      <c r="D9" s="171"/>
      <c r="E9" s="171"/>
      <c r="F9" s="171"/>
      <c r="G9" s="171"/>
      <c r="H9" s="171"/>
    </row>
    <row r="10" spans="2:8" ht="15" thickBot="1">
      <c r="B10" s="171"/>
      <c r="C10" s="171"/>
      <c r="D10" s="171"/>
      <c r="E10" s="171"/>
      <c r="F10" s="171"/>
      <c r="G10" s="171"/>
      <c r="H10" s="171"/>
    </row>
    <row r="11" spans="2:8" ht="45.75" customHeight="1">
      <c r="B11" s="237" t="s">
        <v>42</v>
      </c>
      <c r="C11" s="238"/>
      <c r="D11" s="238"/>
      <c r="E11" s="238"/>
      <c r="F11" s="238"/>
      <c r="G11" s="238"/>
      <c r="H11" s="239"/>
    </row>
    <row r="12" spans="2:8" ht="53.25" customHeight="1">
      <c r="B12" s="22" t="s">
        <v>2</v>
      </c>
      <c r="C12" s="33" t="s">
        <v>81</v>
      </c>
      <c r="D12" s="33" t="s">
        <v>54</v>
      </c>
      <c r="E12" s="33" t="s">
        <v>85</v>
      </c>
      <c r="F12" s="33" t="s">
        <v>54</v>
      </c>
      <c r="G12" s="33" t="s">
        <v>31</v>
      </c>
      <c r="H12" s="35" t="s">
        <v>32</v>
      </c>
    </row>
    <row r="13" spans="2:8" ht="20.25" customHeight="1">
      <c r="B13" s="180" t="s">
        <v>24</v>
      </c>
      <c r="C13" s="21">
        <v>582</v>
      </c>
      <c r="D13" s="25">
        <f aca="true" t="shared" si="0" ref="D13:D21">C13/C$21</f>
        <v>0.5700293829578844</v>
      </c>
      <c r="E13" s="21">
        <v>286</v>
      </c>
      <c r="F13" s="25">
        <f aca="true" t="shared" si="1" ref="F13:F21">E13/E$21</f>
        <v>0.233278955954323</v>
      </c>
      <c r="G13" s="26">
        <f aca="true" t="shared" si="2" ref="G13:G21">E13-C13</f>
        <v>-296</v>
      </c>
      <c r="H13" s="27">
        <f aca="true" t="shared" si="3" ref="H13:H21">(E13-C13)/ABS(C13)</f>
        <v>-0.5085910652920962</v>
      </c>
    </row>
    <row r="14" spans="2:8" ht="15">
      <c r="B14" s="10" t="s">
        <v>65</v>
      </c>
      <c r="C14" s="28">
        <v>55</v>
      </c>
      <c r="D14" s="25">
        <f t="shared" si="0"/>
        <v>0.05386875612144956</v>
      </c>
      <c r="E14" s="28">
        <v>16</v>
      </c>
      <c r="F14" s="29">
        <f t="shared" si="1"/>
        <v>0.013050570962479609</v>
      </c>
      <c r="G14" s="26">
        <f>E14-C14</f>
        <v>-39</v>
      </c>
      <c r="H14" s="27">
        <f>(E14-C14)/ABS(C14)</f>
        <v>-0.7090909090909091</v>
      </c>
    </row>
    <row r="15" spans="2:8" ht="15">
      <c r="B15" s="10" t="s">
        <v>52</v>
      </c>
      <c r="C15" s="28">
        <v>48</v>
      </c>
      <c r="D15" s="25">
        <f t="shared" si="0"/>
        <v>0.04701273261508325</v>
      </c>
      <c r="E15" s="28">
        <v>49</v>
      </c>
      <c r="F15" s="29">
        <f t="shared" si="1"/>
        <v>0.0399673735725938</v>
      </c>
      <c r="G15" s="26">
        <f>E15-C15</f>
        <v>1</v>
      </c>
      <c r="H15" s="27">
        <f>(E15-C15)/ABS(C15)</f>
        <v>0.020833333333333332</v>
      </c>
    </row>
    <row r="16" spans="2:8" ht="15">
      <c r="B16" s="10" t="s">
        <v>27</v>
      </c>
      <c r="C16" s="28">
        <v>38</v>
      </c>
      <c r="D16" s="25">
        <f t="shared" si="0"/>
        <v>0.03721841332027424</v>
      </c>
      <c r="E16" s="28">
        <v>42</v>
      </c>
      <c r="F16" s="29">
        <f t="shared" si="1"/>
        <v>0.03425774877650897</v>
      </c>
      <c r="G16" s="26">
        <f>E16-C16</f>
        <v>4</v>
      </c>
      <c r="H16" s="27">
        <f>(E16-C16)/ABS(C16)</f>
        <v>0.10526315789473684</v>
      </c>
    </row>
    <row r="17" spans="2:8" ht="15">
      <c r="B17" s="10" t="s">
        <v>15</v>
      </c>
      <c r="C17" s="28">
        <v>45</v>
      </c>
      <c r="D17" s="25">
        <f t="shared" si="0"/>
        <v>0.04407443682664055</v>
      </c>
      <c r="E17" s="28">
        <v>30</v>
      </c>
      <c r="F17" s="29">
        <f t="shared" si="1"/>
        <v>0.024469820554649267</v>
      </c>
      <c r="G17" s="26">
        <f t="shared" si="2"/>
        <v>-15</v>
      </c>
      <c r="H17" s="27">
        <f t="shared" si="3"/>
        <v>-0.3333333333333333</v>
      </c>
    </row>
    <row r="18" spans="2:8" ht="15">
      <c r="B18" s="10" t="s">
        <v>66</v>
      </c>
      <c r="C18" s="28">
        <v>46</v>
      </c>
      <c r="D18" s="25">
        <f t="shared" si="0"/>
        <v>0.04505386875612145</v>
      </c>
      <c r="E18" s="28">
        <v>439</v>
      </c>
      <c r="F18" s="29">
        <f t="shared" si="1"/>
        <v>0.35807504078303426</v>
      </c>
      <c r="G18" s="26">
        <f t="shared" si="2"/>
        <v>393</v>
      </c>
      <c r="H18" s="27">
        <f t="shared" si="3"/>
        <v>8.543478260869565</v>
      </c>
    </row>
    <row r="19" spans="2:8" ht="15">
      <c r="B19" s="10" t="s">
        <v>68</v>
      </c>
      <c r="C19" s="28">
        <v>4</v>
      </c>
      <c r="D19" s="25">
        <f t="shared" si="0"/>
        <v>0.0039177277179236044</v>
      </c>
      <c r="E19" s="28">
        <v>98</v>
      </c>
      <c r="F19" s="29">
        <f t="shared" si="1"/>
        <v>0.0799347471451876</v>
      </c>
      <c r="G19" s="26">
        <f t="shared" si="2"/>
        <v>94</v>
      </c>
      <c r="H19" s="27">
        <f t="shared" si="3"/>
        <v>23.5</v>
      </c>
    </row>
    <row r="20" spans="2:8" ht="15">
      <c r="B20" s="10" t="s">
        <v>5</v>
      </c>
      <c r="C20" s="28">
        <v>203</v>
      </c>
      <c r="D20" s="25">
        <f t="shared" si="0"/>
        <v>0.19882468168462292</v>
      </c>
      <c r="E20" s="28">
        <v>266</v>
      </c>
      <c r="F20" s="29">
        <f t="shared" si="1"/>
        <v>0.2169657422512235</v>
      </c>
      <c r="G20" s="26">
        <f t="shared" si="2"/>
        <v>63</v>
      </c>
      <c r="H20" s="27">
        <f t="shared" si="3"/>
        <v>0.3103448275862069</v>
      </c>
    </row>
    <row r="21" spans="2:8" ht="15" thickBot="1">
      <c r="B21" s="11" t="s">
        <v>25</v>
      </c>
      <c r="C21" s="181">
        <v>1021</v>
      </c>
      <c r="D21" s="182">
        <f t="shared" si="0"/>
        <v>1</v>
      </c>
      <c r="E21" s="181">
        <v>1226</v>
      </c>
      <c r="F21" s="183">
        <f t="shared" si="1"/>
        <v>1</v>
      </c>
      <c r="G21" s="62">
        <f t="shared" si="2"/>
        <v>205</v>
      </c>
      <c r="H21" s="63">
        <f t="shared" si="3"/>
        <v>0.2007835455435847</v>
      </c>
    </row>
    <row r="22" spans="2:8" ht="14.25">
      <c r="B22" s="171"/>
      <c r="C22" s="171"/>
      <c r="D22" s="171"/>
      <c r="E22" s="171"/>
      <c r="F22" s="171"/>
      <c r="G22" s="171"/>
      <c r="H22" s="171"/>
    </row>
    <row r="23" spans="2:8" ht="14.25">
      <c r="B23" s="171"/>
      <c r="C23" s="171"/>
      <c r="D23" s="171"/>
      <c r="E23" s="171"/>
      <c r="F23" s="171"/>
      <c r="G23" s="171"/>
      <c r="H23" s="171"/>
    </row>
    <row r="24" spans="2:8" ht="14.25">
      <c r="B24" s="171"/>
      <c r="C24" s="171"/>
      <c r="D24" s="171"/>
      <c r="E24" s="171"/>
      <c r="F24" s="171"/>
      <c r="G24" s="171"/>
      <c r="H24" s="171"/>
    </row>
    <row r="25" spans="2:8" ht="14.25">
      <c r="B25" s="171"/>
      <c r="C25" s="171"/>
      <c r="D25" s="171"/>
      <c r="E25" s="171"/>
      <c r="F25" s="171"/>
      <c r="G25" s="171"/>
      <c r="H25" s="171"/>
    </row>
    <row r="26" spans="2:8" ht="14.25">
      <c r="B26" s="171"/>
      <c r="C26" s="171"/>
      <c r="D26" s="171"/>
      <c r="E26" s="171"/>
      <c r="F26" s="171"/>
      <c r="G26" s="171"/>
      <c r="H26" s="171"/>
    </row>
    <row r="27" spans="2:8" ht="15" thickBot="1">
      <c r="B27" s="171"/>
      <c r="C27" s="171"/>
      <c r="D27" s="171"/>
      <c r="E27" s="171"/>
      <c r="F27" s="171"/>
      <c r="G27" s="171"/>
      <c r="H27" s="171"/>
    </row>
    <row r="28" spans="2:8" ht="32.25" customHeight="1">
      <c r="B28" s="237" t="s">
        <v>78</v>
      </c>
      <c r="C28" s="238"/>
      <c r="D28" s="238"/>
      <c r="E28" s="238"/>
      <c r="F28" s="238"/>
      <c r="G28" s="238"/>
      <c r="H28" s="239"/>
    </row>
    <row r="29" spans="2:8" ht="42.75">
      <c r="B29" s="22" t="s">
        <v>2</v>
      </c>
      <c r="C29" s="33" t="s">
        <v>81</v>
      </c>
      <c r="D29" s="33" t="s">
        <v>54</v>
      </c>
      <c r="E29" s="33" t="s">
        <v>85</v>
      </c>
      <c r="F29" s="33" t="s">
        <v>54</v>
      </c>
      <c r="G29" s="33" t="s">
        <v>31</v>
      </c>
      <c r="H29" s="35" t="s">
        <v>32</v>
      </c>
    </row>
    <row r="30" spans="2:8" ht="15">
      <c r="B30" s="10" t="s">
        <v>15</v>
      </c>
      <c r="C30" s="28">
        <v>167</v>
      </c>
      <c r="D30" s="25">
        <f aca="true" t="shared" si="4" ref="D30:D37">C30/C$37</f>
        <v>0.4164588528678304</v>
      </c>
      <c r="E30" s="28">
        <v>99</v>
      </c>
      <c r="F30" s="29">
        <f aca="true" t="shared" si="5" ref="F30:F37">E30/E$37</f>
        <v>0.18299445471349354</v>
      </c>
      <c r="G30" s="16">
        <f aca="true" t="shared" si="6" ref="G30:G37">E30-C30</f>
        <v>-68</v>
      </c>
      <c r="H30" s="30">
        <f>(E30-C30)/ABS(C30)</f>
        <v>-0.40718562874251496</v>
      </c>
    </row>
    <row r="31" spans="2:8" ht="15">
      <c r="B31" s="10" t="s">
        <v>6</v>
      </c>
      <c r="C31" s="28">
        <v>54</v>
      </c>
      <c r="D31" s="25">
        <f t="shared" si="4"/>
        <v>0.13466334164588528</v>
      </c>
      <c r="E31" s="28">
        <v>28</v>
      </c>
      <c r="F31" s="29">
        <f t="shared" si="5"/>
        <v>0.051756007393715345</v>
      </c>
      <c r="G31" s="16">
        <f t="shared" si="6"/>
        <v>-26</v>
      </c>
      <c r="H31" s="30">
        <f aca="true" t="shared" si="7" ref="H31:H36">(E31-C31)/ABS(C31)</f>
        <v>-0.48148148148148145</v>
      </c>
    </row>
    <row r="32" spans="2:8" ht="15">
      <c r="B32" s="10" t="s">
        <v>3</v>
      </c>
      <c r="C32" s="28">
        <v>31</v>
      </c>
      <c r="D32" s="25">
        <f t="shared" si="4"/>
        <v>0.0773067331670823</v>
      </c>
      <c r="E32" s="28">
        <v>53</v>
      </c>
      <c r="F32" s="29">
        <f t="shared" si="5"/>
        <v>0.09796672828096119</v>
      </c>
      <c r="G32" s="16">
        <f t="shared" si="6"/>
        <v>22</v>
      </c>
      <c r="H32" s="30">
        <f t="shared" si="7"/>
        <v>0.7096774193548387</v>
      </c>
    </row>
    <row r="33" spans="2:8" ht="15">
      <c r="B33" s="10" t="s">
        <v>24</v>
      </c>
      <c r="C33" s="28">
        <v>12</v>
      </c>
      <c r="D33" s="25">
        <f t="shared" si="4"/>
        <v>0.029925187032418952</v>
      </c>
      <c r="E33" s="28">
        <v>11</v>
      </c>
      <c r="F33" s="29">
        <f t="shared" si="5"/>
        <v>0.02033271719038817</v>
      </c>
      <c r="G33" s="16">
        <f t="shared" si="6"/>
        <v>-1</v>
      </c>
      <c r="H33" s="30">
        <f t="shared" si="7"/>
        <v>-0.08333333333333333</v>
      </c>
    </row>
    <row r="34" spans="2:8" ht="15">
      <c r="B34" s="10" t="s">
        <v>66</v>
      </c>
      <c r="C34" s="28">
        <v>14</v>
      </c>
      <c r="D34" s="25">
        <f t="shared" si="4"/>
        <v>0.034912718204488775</v>
      </c>
      <c r="E34" s="28">
        <v>60</v>
      </c>
      <c r="F34" s="29">
        <f t="shared" si="5"/>
        <v>0.11090573012939002</v>
      </c>
      <c r="G34" s="16">
        <f t="shared" si="6"/>
        <v>46</v>
      </c>
      <c r="H34" s="30">
        <f t="shared" si="7"/>
        <v>3.2857142857142856</v>
      </c>
    </row>
    <row r="35" spans="2:8" ht="15">
      <c r="B35" s="10" t="s">
        <v>4</v>
      </c>
      <c r="C35" s="28">
        <v>2</v>
      </c>
      <c r="D35" s="25">
        <f t="shared" si="4"/>
        <v>0.004987531172069825</v>
      </c>
      <c r="E35" s="28">
        <v>87</v>
      </c>
      <c r="F35" s="29">
        <f t="shared" si="5"/>
        <v>0.16081330868761554</v>
      </c>
      <c r="G35" s="16">
        <f t="shared" si="6"/>
        <v>85</v>
      </c>
      <c r="H35" s="30">
        <f t="shared" si="7"/>
        <v>42.5</v>
      </c>
    </row>
    <row r="36" spans="2:8" ht="15">
      <c r="B36" s="10" t="s">
        <v>5</v>
      </c>
      <c r="C36" s="28">
        <v>121</v>
      </c>
      <c r="D36" s="25">
        <f t="shared" si="4"/>
        <v>0.30174563591022446</v>
      </c>
      <c r="E36" s="28">
        <v>203</v>
      </c>
      <c r="F36" s="29">
        <f t="shared" si="5"/>
        <v>0.3752310536044362</v>
      </c>
      <c r="G36" s="16">
        <f t="shared" si="6"/>
        <v>82</v>
      </c>
      <c r="H36" s="30">
        <f t="shared" si="7"/>
        <v>0.6776859504132231</v>
      </c>
    </row>
    <row r="37" spans="2:8" ht="16.5" thickBot="1">
      <c r="B37" s="11" t="s">
        <v>25</v>
      </c>
      <c r="C37" s="187">
        <v>401</v>
      </c>
      <c r="D37" s="182">
        <f t="shared" si="4"/>
        <v>1</v>
      </c>
      <c r="E37" s="181">
        <v>541</v>
      </c>
      <c r="F37" s="183">
        <f t="shared" si="5"/>
        <v>1</v>
      </c>
      <c r="G37" s="13">
        <f t="shared" si="6"/>
        <v>140</v>
      </c>
      <c r="H37" s="64">
        <f>(E37-C37)/ABS(C37)</f>
        <v>0.3491271820448878</v>
      </c>
    </row>
    <row r="38" spans="2:8" ht="14.25">
      <c r="B38" s="171"/>
      <c r="C38" s="171"/>
      <c r="D38" s="171"/>
      <c r="E38" s="171"/>
      <c r="F38" s="171"/>
      <c r="G38" s="171"/>
      <c r="H38" s="171"/>
    </row>
    <row r="39" spans="2:8" ht="15">
      <c r="B39" s="9"/>
      <c r="C39" s="9"/>
      <c r="D39" s="9"/>
      <c r="E39" s="9"/>
      <c r="F39" s="9"/>
      <c r="G39" s="9"/>
      <c r="H39" s="9"/>
    </row>
    <row r="40" spans="1:8" ht="15">
      <c r="A40" s="1"/>
      <c r="B40" s="37"/>
      <c r="C40" s="9"/>
      <c r="D40" s="9"/>
      <c r="E40" s="9"/>
      <c r="F40" s="9"/>
      <c r="G40" s="9"/>
      <c r="H40" s="9"/>
    </row>
    <row r="41" spans="1:8" ht="15">
      <c r="A41" s="1"/>
      <c r="B41" s="37"/>
      <c r="C41" s="9"/>
      <c r="D41" s="9"/>
      <c r="E41" s="9"/>
      <c r="F41" s="9"/>
      <c r="G41" s="9"/>
      <c r="H41" s="9"/>
    </row>
    <row r="42" spans="1:8" ht="15">
      <c r="A42" s="1"/>
      <c r="B42" s="37"/>
      <c r="C42" s="9"/>
      <c r="D42" s="9"/>
      <c r="E42" s="9"/>
      <c r="F42" s="9"/>
      <c r="G42" s="9"/>
      <c r="H42" s="9"/>
    </row>
    <row r="43" spans="1:8" ht="15">
      <c r="A43" s="1"/>
      <c r="B43" s="37"/>
      <c r="C43" s="9"/>
      <c r="D43" s="9"/>
      <c r="E43" s="9"/>
      <c r="F43" s="9"/>
      <c r="G43" s="9"/>
      <c r="H43" s="9"/>
    </row>
    <row r="44" spans="1:8" ht="15">
      <c r="A44" s="1"/>
      <c r="B44" s="37"/>
      <c r="C44" s="9"/>
      <c r="D44" s="9"/>
      <c r="E44" s="9"/>
      <c r="F44" s="9"/>
      <c r="G44" s="9"/>
      <c r="H44" s="9"/>
    </row>
    <row r="45" spans="1:8" ht="15">
      <c r="A45" s="1"/>
      <c r="B45" s="37"/>
      <c r="C45" s="9"/>
      <c r="D45" s="9"/>
      <c r="E45" s="9"/>
      <c r="F45" s="9"/>
      <c r="G45" s="9"/>
      <c r="H45" s="9"/>
    </row>
    <row r="46" spans="1:8" ht="15">
      <c r="A46" s="1"/>
      <c r="B46" s="37"/>
      <c r="C46" s="9"/>
      <c r="D46" s="9"/>
      <c r="E46" s="9"/>
      <c r="F46" s="9"/>
      <c r="G46" s="9"/>
      <c r="H46" s="9"/>
    </row>
    <row r="47" spans="1:8" ht="15">
      <c r="A47" s="1"/>
      <c r="B47" s="37"/>
      <c r="C47" s="9"/>
      <c r="D47" s="9"/>
      <c r="E47" s="9"/>
      <c r="F47" s="9"/>
      <c r="G47" s="9"/>
      <c r="H47" s="9"/>
    </row>
    <row r="48" spans="1:8" ht="15">
      <c r="A48" s="1"/>
      <c r="B48" s="37"/>
      <c r="C48" s="9"/>
      <c r="D48" s="9"/>
      <c r="E48" s="9"/>
      <c r="F48" s="9"/>
      <c r="G48" s="9"/>
      <c r="H48" s="9"/>
    </row>
    <row r="49" spans="1:8" ht="15">
      <c r="A49" s="1"/>
      <c r="B49" s="37"/>
      <c r="C49" s="9"/>
      <c r="D49" s="9"/>
      <c r="E49" s="9"/>
      <c r="F49" s="9"/>
      <c r="G49" s="9"/>
      <c r="H49" s="9"/>
    </row>
    <row r="50" spans="1:8" ht="15">
      <c r="A50" s="1"/>
      <c r="B50" s="37"/>
      <c r="C50" s="9"/>
      <c r="D50" s="9"/>
      <c r="E50" s="9"/>
      <c r="F50" s="9"/>
      <c r="G50" s="9"/>
      <c r="H50" s="9"/>
    </row>
    <row r="51" spans="1:8" ht="15">
      <c r="A51" s="1"/>
      <c r="B51" s="37"/>
      <c r="C51" s="9"/>
      <c r="D51" s="9"/>
      <c r="E51" s="9"/>
      <c r="F51" s="9"/>
      <c r="G51" s="9"/>
      <c r="H51" s="9"/>
    </row>
    <row r="52" spans="1:8" ht="15">
      <c r="A52" s="1"/>
      <c r="B52" s="37"/>
      <c r="C52" s="9"/>
      <c r="D52" s="9"/>
      <c r="E52" s="9"/>
      <c r="F52" s="9"/>
      <c r="G52" s="9"/>
      <c r="H52" s="9"/>
    </row>
    <row r="53" spans="1:8" ht="15">
      <c r="A53" s="1"/>
      <c r="B53" s="37"/>
      <c r="C53" s="9"/>
      <c r="D53" s="9"/>
      <c r="E53" s="9"/>
      <c r="F53" s="9"/>
      <c r="G53" s="9"/>
      <c r="H53" s="9"/>
    </row>
    <row r="54" spans="1:8" ht="15">
      <c r="A54" s="1"/>
      <c r="B54" s="37"/>
      <c r="C54" s="9"/>
      <c r="D54" s="9"/>
      <c r="E54" s="9"/>
      <c r="F54" s="9"/>
      <c r="G54" s="9"/>
      <c r="H54" s="9"/>
    </row>
    <row r="55" spans="1:8" ht="15">
      <c r="A55" s="1"/>
      <c r="B55" s="37"/>
      <c r="C55" s="9"/>
      <c r="D55" s="9"/>
      <c r="E55" s="9"/>
      <c r="F55" s="9"/>
      <c r="G55" s="9"/>
      <c r="H55" s="9"/>
    </row>
    <row r="56" spans="1:8" ht="15">
      <c r="A56" s="1"/>
      <c r="B56" s="37"/>
      <c r="C56" s="9"/>
      <c r="D56" s="9"/>
      <c r="E56" s="9"/>
      <c r="F56" s="9"/>
      <c r="G56" s="9"/>
      <c r="H56" s="9"/>
    </row>
    <row r="57" spans="1:8" ht="15">
      <c r="A57" s="1"/>
      <c r="B57" s="37"/>
      <c r="C57" s="9"/>
      <c r="D57" s="9"/>
      <c r="E57" s="9"/>
      <c r="F57" s="9"/>
      <c r="G57" s="9"/>
      <c r="H57" s="9"/>
    </row>
    <row r="58" spans="1:8" ht="15">
      <c r="A58" s="1"/>
      <c r="B58" s="37"/>
      <c r="C58" s="9"/>
      <c r="D58" s="9"/>
      <c r="E58" s="9"/>
      <c r="F58" s="9"/>
      <c r="G58" s="9"/>
      <c r="H58" s="9"/>
    </row>
    <row r="59" spans="1:8" ht="15">
      <c r="A59" s="1"/>
      <c r="B59" s="37"/>
      <c r="C59" s="9"/>
      <c r="D59" s="9"/>
      <c r="E59" s="9"/>
      <c r="F59" s="9"/>
      <c r="G59" s="9"/>
      <c r="H59" s="9"/>
    </row>
    <row r="60" spans="1:8" ht="15">
      <c r="A60" s="1"/>
      <c r="B60" s="37"/>
      <c r="C60" s="9"/>
      <c r="D60" s="9"/>
      <c r="E60" s="9"/>
      <c r="F60" s="9"/>
      <c r="G60" s="9"/>
      <c r="H60" s="9"/>
    </row>
    <row r="61" ht="12.75">
      <c r="A61" s="1"/>
    </row>
  </sheetData>
  <mergeCells count="3">
    <mergeCell ref="B3:H3"/>
    <mergeCell ref="B11:H11"/>
    <mergeCell ref="B28:H28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J41"/>
  <sheetViews>
    <sheetView workbookViewId="0" topLeftCell="A16">
      <selection activeCell="C41" sqref="C41"/>
    </sheetView>
  </sheetViews>
  <sheetFormatPr defaultColWidth="9.00390625" defaultRowHeight="12.75"/>
  <cols>
    <col min="1" max="1" width="6.75390625" style="0" customWidth="1"/>
    <col min="2" max="2" width="16.625" style="0" customWidth="1"/>
    <col min="3" max="3" width="10.25390625" style="0" customWidth="1"/>
    <col min="4" max="4" width="11.00390625" style="0" customWidth="1"/>
    <col min="5" max="5" width="10.25390625" style="0" customWidth="1"/>
    <col min="6" max="6" width="11.00390625" style="0" customWidth="1"/>
    <col min="7" max="7" width="10.875" style="0" customWidth="1"/>
    <col min="8" max="8" width="11.25390625" style="0" customWidth="1"/>
    <col min="9" max="9" width="6.00390625" style="0" customWidth="1"/>
  </cols>
  <sheetData>
    <row r="4" spans="2:8" ht="45" customHeight="1">
      <c r="B4" s="234" t="s">
        <v>88</v>
      </c>
      <c r="C4" s="235"/>
      <c r="D4" s="235"/>
      <c r="E4" s="235"/>
      <c r="F4" s="235"/>
      <c r="G4" s="235"/>
      <c r="H4" s="236"/>
    </row>
    <row r="5" spans="2:8" ht="14.25">
      <c r="B5" s="168"/>
      <c r="C5" s="168"/>
      <c r="D5" s="168"/>
      <c r="E5" s="168"/>
      <c r="F5" s="168"/>
      <c r="G5" s="168"/>
      <c r="H5" s="168"/>
    </row>
    <row r="6" spans="2:8" ht="14.25">
      <c r="B6" s="168"/>
      <c r="C6" s="168"/>
      <c r="D6" s="168"/>
      <c r="E6" s="168"/>
      <c r="F6" s="168"/>
      <c r="G6" s="168"/>
      <c r="H6" s="168"/>
    </row>
    <row r="7" spans="2:8" ht="14.25">
      <c r="B7" s="168"/>
      <c r="C7" s="168"/>
      <c r="D7" s="168"/>
      <c r="E7" s="168"/>
      <c r="F7" s="168"/>
      <c r="G7" s="168"/>
      <c r="H7" s="168"/>
    </row>
    <row r="8" spans="2:8" ht="14.25">
      <c r="B8" s="168"/>
      <c r="C8" s="168"/>
      <c r="D8" s="168"/>
      <c r="E8" s="168"/>
      <c r="F8" s="168"/>
      <c r="G8" s="168"/>
      <c r="H8" s="168"/>
    </row>
    <row r="9" spans="2:8" ht="14.25">
      <c r="B9" s="168"/>
      <c r="C9" s="168"/>
      <c r="D9" s="168"/>
      <c r="E9" s="168"/>
      <c r="F9" s="168"/>
      <c r="G9" s="168"/>
      <c r="H9" s="168"/>
    </row>
    <row r="10" spans="2:10" ht="14.25">
      <c r="B10" s="168"/>
      <c r="C10" s="168"/>
      <c r="D10" s="168"/>
      <c r="E10" s="168"/>
      <c r="F10" s="168"/>
      <c r="G10" s="168"/>
      <c r="H10" s="168"/>
      <c r="J10" t="s">
        <v>7</v>
      </c>
    </row>
    <row r="11" spans="2:8" ht="15" thickBot="1">
      <c r="B11" s="168"/>
      <c r="C11" s="168"/>
      <c r="D11" s="168"/>
      <c r="E11" s="168"/>
      <c r="F11" s="168"/>
      <c r="G11" s="168"/>
      <c r="H11" s="168"/>
    </row>
    <row r="12" spans="2:8" ht="45.75" customHeight="1">
      <c r="B12" s="237" t="s">
        <v>43</v>
      </c>
      <c r="C12" s="238"/>
      <c r="D12" s="238"/>
      <c r="E12" s="238"/>
      <c r="F12" s="238"/>
      <c r="G12" s="238"/>
      <c r="H12" s="239"/>
    </row>
    <row r="13" spans="2:8" ht="50.25" customHeight="1">
      <c r="B13" s="22" t="s">
        <v>2</v>
      </c>
      <c r="C13" s="33" t="s">
        <v>81</v>
      </c>
      <c r="D13" s="33" t="s">
        <v>54</v>
      </c>
      <c r="E13" s="33" t="s">
        <v>85</v>
      </c>
      <c r="F13" s="33" t="s">
        <v>54</v>
      </c>
      <c r="G13" s="33" t="s">
        <v>31</v>
      </c>
      <c r="H13" s="35" t="s">
        <v>32</v>
      </c>
    </row>
    <row r="14" spans="2:8" ht="15">
      <c r="B14" s="10" t="s">
        <v>24</v>
      </c>
      <c r="C14" s="20">
        <v>542</v>
      </c>
      <c r="D14" s="17">
        <f aca="true" t="shared" si="0" ref="D14:D21">C14/C$21</f>
        <v>0.5995575221238938</v>
      </c>
      <c r="E14" s="20">
        <v>149</v>
      </c>
      <c r="F14" s="25">
        <f aca="true" t="shared" si="1" ref="F14:F21">E14/E$21</f>
        <v>0.1508097165991903</v>
      </c>
      <c r="G14" s="20">
        <f aca="true" t="shared" si="2" ref="G14:G21">E14-C14</f>
        <v>-393</v>
      </c>
      <c r="H14" s="18">
        <f>(E14-C14)/ABS(C14)</f>
        <v>-0.7250922509225092</v>
      </c>
    </row>
    <row r="15" spans="2:8" ht="15">
      <c r="B15" s="10" t="s">
        <v>52</v>
      </c>
      <c r="C15" s="20">
        <v>70</v>
      </c>
      <c r="D15" s="17">
        <f t="shared" si="0"/>
        <v>0.07743362831858407</v>
      </c>
      <c r="E15" s="20">
        <v>35</v>
      </c>
      <c r="F15" s="25">
        <f t="shared" si="1"/>
        <v>0.0354251012145749</v>
      </c>
      <c r="G15" s="20">
        <f t="shared" si="2"/>
        <v>-35</v>
      </c>
      <c r="H15" s="18">
        <f aca="true" t="shared" si="3" ref="H15:H20">(E15-C15)/ABS(C15)</f>
        <v>-0.5</v>
      </c>
    </row>
    <row r="16" spans="2:8" ht="15">
      <c r="B16" s="10" t="s">
        <v>15</v>
      </c>
      <c r="C16" s="20">
        <v>48</v>
      </c>
      <c r="D16" s="17">
        <f t="shared" si="0"/>
        <v>0.05309734513274336</v>
      </c>
      <c r="E16" s="20">
        <v>13</v>
      </c>
      <c r="F16" s="25">
        <f t="shared" si="1"/>
        <v>0.013157894736842105</v>
      </c>
      <c r="G16" s="20">
        <f t="shared" si="2"/>
        <v>-35</v>
      </c>
      <c r="H16" s="18">
        <f t="shared" si="3"/>
        <v>-0.7291666666666666</v>
      </c>
    </row>
    <row r="17" spans="2:8" ht="15">
      <c r="B17" s="10" t="s">
        <v>69</v>
      </c>
      <c r="C17" s="20">
        <v>73</v>
      </c>
      <c r="D17" s="17">
        <f t="shared" si="0"/>
        <v>0.08075221238938053</v>
      </c>
      <c r="E17" s="20">
        <v>388</v>
      </c>
      <c r="F17" s="25">
        <f t="shared" si="1"/>
        <v>0.39271255060728744</v>
      </c>
      <c r="G17" s="20">
        <f t="shared" si="2"/>
        <v>315</v>
      </c>
      <c r="H17" s="18">
        <f t="shared" si="3"/>
        <v>4.315068493150685</v>
      </c>
    </row>
    <row r="18" spans="2:8" ht="15">
      <c r="B18" s="10" t="s">
        <v>4</v>
      </c>
      <c r="C18" s="20">
        <v>3</v>
      </c>
      <c r="D18" s="17">
        <f t="shared" si="0"/>
        <v>0.00331858407079646</v>
      </c>
      <c r="E18" s="20">
        <v>123</v>
      </c>
      <c r="F18" s="25">
        <f t="shared" si="1"/>
        <v>0.12449392712550607</v>
      </c>
      <c r="G18" s="20">
        <f t="shared" si="2"/>
        <v>120</v>
      </c>
      <c r="H18" s="18">
        <f t="shared" si="3"/>
        <v>40</v>
      </c>
    </row>
    <row r="19" spans="2:8" ht="15">
      <c r="B19" s="10" t="s">
        <v>68</v>
      </c>
      <c r="C19" s="20">
        <v>5</v>
      </c>
      <c r="D19" s="17">
        <f t="shared" si="0"/>
        <v>0.0055309734513274336</v>
      </c>
      <c r="E19" s="20">
        <v>120</v>
      </c>
      <c r="F19" s="25">
        <f t="shared" si="1"/>
        <v>0.1214574898785425</v>
      </c>
      <c r="G19" s="20">
        <f t="shared" si="2"/>
        <v>115</v>
      </c>
      <c r="H19" s="18">
        <f t="shared" si="3"/>
        <v>23</v>
      </c>
    </row>
    <row r="20" spans="2:8" ht="15">
      <c r="B20" s="10" t="s">
        <v>5</v>
      </c>
      <c r="C20" s="20">
        <v>163</v>
      </c>
      <c r="D20" s="17">
        <f t="shared" si="0"/>
        <v>0.18030973451327434</v>
      </c>
      <c r="E20" s="20">
        <v>160</v>
      </c>
      <c r="F20" s="25">
        <f t="shared" si="1"/>
        <v>0.16194331983805668</v>
      </c>
      <c r="G20" s="20">
        <f t="shared" si="2"/>
        <v>-3</v>
      </c>
      <c r="H20" s="18">
        <f t="shared" si="3"/>
        <v>-0.018404907975460124</v>
      </c>
    </row>
    <row r="21" spans="2:8" ht="16.5" thickBot="1">
      <c r="B21" s="11" t="s">
        <v>25</v>
      </c>
      <c r="C21" s="15">
        <v>904</v>
      </c>
      <c r="D21" s="12">
        <f t="shared" si="0"/>
        <v>1</v>
      </c>
      <c r="E21" s="23">
        <v>988</v>
      </c>
      <c r="F21" s="182">
        <f t="shared" si="1"/>
        <v>1</v>
      </c>
      <c r="G21" s="23">
        <f t="shared" si="2"/>
        <v>84</v>
      </c>
      <c r="H21" s="14">
        <f>(E21-C21)/ABS(C21)</f>
        <v>0.09292035398230089</v>
      </c>
    </row>
    <row r="22" spans="2:8" ht="14.25">
      <c r="B22" s="168"/>
      <c r="C22" s="168"/>
      <c r="D22" s="168"/>
      <c r="E22" s="168"/>
      <c r="F22" s="168"/>
      <c r="G22" s="168"/>
      <c r="H22" s="168"/>
    </row>
    <row r="23" spans="2:8" ht="14.25">
      <c r="B23" s="168"/>
      <c r="C23" s="168"/>
      <c r="D23" s="168"/>
      <c r="E23" s="168"/>
      <c r="F23" s="168"/>
      <c r="G23" s="168"/>
      <c r="H23" s="168"/>
    </row>
    <row r="24" spans="2:8" ht="14.25">
      <c r="B24" s="168"/>
      <c r="C24" s="168"/>
      <c r="D24" s="168"/>
      <c r="E24" s="168"/>
      <c r="F24" s="168"/>
      <c r="G24" s="168"/>
      <c r="H24" s="168"/>
    </row>
    <row r="25" spans="2:8" ht="14.25">
      <c r="B25" s="168"/>
      <c r="C25" s="168"/>
      <c r="D25" s="168"/>
      <c r="E25" s="168"/>
      <c r="F25" s="168"/>
      <c r="G25" s="168"/>
      <c r="H25" s="168"/>
    </row>
    <row r="26" spans="2:8" ht="14.25">
      <c r="B26" s="168"/>
      <c r="C26" s="168"/>
      <c r="D26" s="168"/>
      <c r="E26" s="168"/>
      <c r="F26" s="168"/>
      <c r="G26" s="168"/>
      <c r="H26" s="168"/>
    </row>
    <row r="27" spans="2:8" ht="14.25">
      <c r="B27" s="168"/>
      <c r="C27" s="168"/>
      <c r="D27" s="168"/>
      <c r="E27" s="168"/>
      <c r="F27" s="168"/>
      <c r="G27" s="168"/>
      <c r="H27" s="168"/>
    </row>
    <row r="28" spans="2:8" ht="14.25">
      <c r="B28" s="168"/>
      <c r="C28" s="168"/>
      <c r="D28" s="168"/>
      <c r="E28" s="168"/>
      <c r="F28" s="168"/>
      <c r="G28" s="168"/>
      <c r="H28" s="168"/>
    </row>
    <row r="29" spans="2:8" ht="14.25">
      <c r="B29" s="168"/>
      <c r="C29" s="168"/>
      <c r="D29" s="168"/>
      <c r="E29" s="168"/>
      <c r="F29" s="168"/>
      <c r="G29" s="168"/>
      <c r="H29" s="168"/>
    </row>
    <row r="30" spans="2:8" ht="14.25">
      <c r="B30" s="168"/>
      <c r="C30" s="168"/>
      <c r="D30" s="168"/>
      <c r="E30" s="168"/>
      <c r="F30" s="168"/>
      <c r="G30" s="168"/>
      <c r="H30" s="168"/>
    </row>
    <row r="31" spans="2:8" ht="15" thickBot="1">
      <c r="B31" s="168"/>
      <c r="C31" s="168"/>
      <c r="D31" s="168"/>
      <c r="E31" s="168"/>
      <c r="F31" s="168"/>
      <c r="G31" s="168"/>
      <c r="H31" s="168"/>
    </row>
    <row r="32" spans="2:8" ht="36" customHeight="1">
      <c r="B32" s="237" t="s">
        <v>44</v>
      </c>
      <c r="C32" s="238"/>
      <c r="D32" s="238"/>
      <c r="E32" s="238"/>
      <c r="F32" s="238"/>
      <c r="G32" s="238"/>
      <c r="H32" s="239"/>
    </row>
    <row r="33" spans="2:8" ht="42.75">
      <c r="B33" s="22" t="s">
        <v>2</v>
      </c>
      <c r="C33" s="33" t="s">
        <v>81</v>
      </c>
      <c r="D33" s="33" t="s">
        <v>54</v>
      </c>
      <c r="E33" s="33" t="s">
        <v>85</v>
      </c>
      <c r="F33" s="33" t="s">
        <v>54</v>
      </c>
      <c r="G33" s="33" t="s">
        <v>31</v>
      </c>
      <c r="H33" s="35" t="s">
        <v>32</v>
      </c>
    </row>
    <row r="34" spans="2:8" ht="15">
      <c r="B34" s="10" t="s">
        <v>24</v>
      </c>
      <c r="C34" s="188">
        <v>57</v>
      </c>
      <c r="D34" s="17">
        <f aca="true" t="shared" si="4" ref="D34:D41">C34/C$41</f>
        <v>0.15833333333333333</v>
      </c>
      <c r="E34" s="20">
        <v>424</v>
      </c>
      <c r="F34" s="25">
        <f aca="true" t="shared" si="5" ref="F34:F41">E34/E$41</f>
        <v>0.03728128022509452</v>
      </c>
      <c r="G34" s="20">
        <f aca="true" t="shared" si="6" ref="G34:G41">E34-C34</f>
        <v>367</v>
      </c>
      <c r="H34" s="18">
        <f>(E34-C34)/ABS(C34)</f>
        <v>6.43859649122807</v>
      </c>
    </row>
    <row r="35" spans="2:8" ht="15">
      <c r="B35" s="10" t="s">
        <v>68</v>
      </c>
      <c r="C35" s="20">
        <v>5</v>
      </c>
      <c r="D35" s="17">
        <f t="shared" si="4"/>
        <v>0.013888888888888888</v>
      </c>
      <c r="E35" s="20">
        <v>823</v>
      </c>
      <c r="F35" s="25">
        <f t="shared" si="5"/>
        <v>0.07236437175767167</v>
      </c>
      <c r="G35" s="20">
        <f>E35-C35</f>
        <v>818</v>
      </c>
      <c r="H35" s="18">
        <f>(E35-C35)/ABS(C35)</f>
        <v>163.6</v>
      </c>
    </row>
    <row r="36" spans="2:8" ht="15">
      <c r="B36" s="10" t="s">
        <v>4</v>
      </c>
      <c r="C36" s="20">
        <v>46</v>
      </c>
      <c r="D36" s="17">
        <f t="shared" si="4"/>
        <v>0.12777777777777777</v>
      </c>
      <c r="E36" s="20">
        <v>2324</v>
      </c>
      <c r="F36" s="25">
        <f t="shared" si="5"/>
        <v>0.2043436208564143</v>
      </c>
      <c r="G36" s="20">
        <f t="shared" si="6"/>
        <v>2278</v>
      </c>
      <c r="H36" s="18">
        <f aca="true" t="shared" si="7" ref="H36:H41">(E36-C36)/ABS(C36)</f>
        <v>49.52173913043478</v>
      </c>
    </row>
    <row r="37" spans="2:8" ht="15">
      <c r="B37" s="10" t="s">
        <v>69</v>
      </c>
      <c r="C37" s="20">
        <v>127</v>
      </c>
      <c r="D37" s="17">
        <f t="shared" si="4"/>
        <v>0.3527777777777778</v>
      </c>
      <c r="E37" s="20">
        <v>5924</v>
      </c>
      <c r="F37" s="25">
        <f t="shared" si="5"/>
        <v>0.520882792578915</v>
      </c>
      <c r="G37" s="20">
        <f>E37-C37</f>
        <v>5797</v>
      </c>
      <c r="H37" s="18">
        <f>(E37-C37)/ABS(C37)</f>
        <v>45.645669291338585</v>
      </c>
    </row>
    <row r="38" spans="2:8" ht="15">
      <c r="B38" s="10" t="s">
        <v>89</v>
      </c>
      <c r="C38" s="20">
        <v>5</v>
      </c>
      <c r="D38" s="17">
        <f t="shared" si="4"/>
        <v>0.013888888888888888</v>
      </c>
      <c r="E38" s="20">
        <v>90</v>
      </c>
      <c r="F38" s="25">
        <f t="shared" si="5"/>
        <v>0.007913479293062516</v>
      </c>
      <c r="G38" s="20">
        <f>E38-C38</f>
        <v>85</v>
      </c>
      <c r="H38" s="18">
        <f>(E38-C38)/ABS(C38)</f>
        <v>17</v>
      </c>
    </row>
    <row r="39" spans="2:8" ht="15">
      <c r="B39" s="10" t="s">
        <v>41</v>
      </c>
      <c r="C39" s="20">
        <v>6</v>
      </c>
      <c r="D39" s="17">
        <f t="shared" si="4"/>
        <v>0.016666666666666666</v>
      </c>
      <c r="E39" s="20">
        <v>828</v>
      </c>
      <c r="F39" s="25">
        <f t="shared" si="5"/>
        <v>0.07280400949617515</v>
      </c>
      <c r="G39" s="20">
        <f t="shared" si="6"/>
        <v>822</v>
      </c>
      <c r="H39" s="18">
        <f t="shared" si="7"/>
        <v>137</v>
      </c>
    </row>
    <row r="40" spans="2:8" ht="15">
      <c r="B40" s="10" t="s">
        <v>5</v>
      </c>
      <c r="C40" s="20">
        <v>114</v>
      </c>
      <c r="D40" s="17">
        <f t="shared" si="4"/>
        <v>0.31666666666666665</v>
      </c>
      <c r="E40" s="20">
        <v>960</v>
      </c>
      <c r="F40" s="25">
        <f t="shared" si="5"/>
        <v>0.08441044579266685</v>
      </c>
      <c r="G40" s="20">
        <f t="shared" si="6"/>
        <v>846</v>
      </c>
      <c r="H40" s="18">
        <f t="shared" si="7"/>
        <v>7.421052631578948</v>
      </c>
    </row>
    <row r="41" spans="2:8" ht="15" thickBot="1">
      <c r="B41" s="11" t="s">
        <v>25</v>
      </c>
      <c r="C41" s="23">
        <v>360</v>
      </c>
      <c r="D41" s="12">
        <f t="shared" si="4"/>
        <v>1</v>
      </c>
      <c r="E41" s="23">
        <v>11373</v>
      </c>
      <c r="F41" s="182">
        <f t="shared" si="5"/>
        <v>1</v>
      </c>
      <c r="G41" s="23">
        <f t="shared" si="6"/>
        <v>11013</v>
      </c>
      <c r="H41" s="14">
        <f t="shared" si="7"/>
        <v>30.591666666666665</v>
      </c>
    </row>
  </sheetData>
  <mergeCells count="3">
    <mergeCell ref="B12:H12"/>
    <mergeCell ref="B4:H4"/>
    <mergeCell ref="B32:H32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4:H29"/>
  <sheetViews>
    <sheetView workbookViewId="0" topLeftCell="A4">
      <selection activeCell="C26" sqref="C26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3" width="9.625" style="0" customWidth="1"/>
    <col min="4" max="4" width="10.25390625" style="0" customWidth="1"/>
    <col min="6" max="6" width="10.875" style="0" customWidth="1"/>
    <col min="7" max="7" width="10.125" style="0" customWidth="1"/>
    <col min="8" max="8" width="10.75390625" style="0" customWidth="1"/>
    <col min="9" max="9" width="5.625" style="0" customWidth="1"/>
  </cols>
  <sheetData>
    <row r="4" spans="2:8" ht="39.75" customHeight="1">
      <c r="B4" s="234" t="s">
        <v>90</v>
      </c>
      <c r="C4" s="235"/>
      <c r="D4" s="235"/>
      <c r="E4" s="235"/>
      <c r="F4" s="235"/>
      <c r="G4" s="235"/>
      <c r="H4" s="236"/>
    </row>
    <row r="5" spans="2:8" ht="14.25">
      <c r="B5" s="168"/>
      <c r="C5" s="168"/>
      <c r="D5" s="168"/>
      <c r="E5" s="168"/>
      <c r="F5" s="168"/>
      <c r="G5" s="168"/>
      <c r="H5" s="168"/>
    </row>
    <row r="6" spans="2:8" ht="14.25">
      <c r="B6" s="168"/>
      <c r="C6" s="168"/>
      <c r="D6" s="168"/>
      <c r="E6" s="168"/>
      <c r="F6" s="168"/>
      <c r="G6" s="168"/>
      <c r="H6" s="168"/>
    </row>
    <row r="7" spans="2:8" ht="14.25">
      <c r="B7" s="168"/>
      <c r="C7" s="168"/>
      <c r="D7" s="168"/>
      <c r="E7" s="168"/>
      <c r="F7" s="168"/>
      <c r="G7" s="168"/>
      <c r="H7" s="168"/>
    </row>
    <row r="8" spans="2:8" ht="14.25">
      <c r="B8" s="168"/>
      <c r="C8" s="168"/>
      <c r="D8" s="168"/>
      <c r="E8" s="168"/>
      <c r="F8" s="168"/>
      <c r="G8" s="168"/>
      <c r="H8" s="168"/>
    </row>
    <row r="9" spans="2:8" ht="14.25">
      <c r="B9" s="168"/>
      <c r="C9" s="168"/>
      <c r="D9" s="168"/>
      <c r="E9" s="168"/>
      <c r="F9" s="168"/>
      <c r="G9" s="168"/>
      <c r="H9" s="168"/>
    </row>
    <row r="10" spans="2:8" ht="14.25">
      <c r="B10" s="168"/>
      <c r="C10" s="168"/>
      <c r="D10" s="168"/>
      <c r="E10" s="168"/>
      <c r="F10" s="168"/>
      <c r="G10" s="168"/>
      <c r="H10" s="168"/>
    </row>
    <row r="11" spans="2:8" ht="14.25">
      <c r="B11" s="168"/>
      <c r="C11" s="168"/>
      <c r="D11" s="168"/>
      <c r="E11" s="168"/>
      <c r="F11" s="168"/>
      <c r="G11" s="168"/>
      <c r="H11" s="168"/>
    </row>
    <row r="12" spans="2:8" ht="15" thickBot="1">
      <c r="B12" s="168"/>
      <c r="C12" s="168"/>
      <c r="D12" s="168"/>
      <c r="E12" s="168"/>
      <c r="F12" s="168"/>
      <c r="G12" s="168"/>
      <c r="H12" s="168"/>
    </row>
    <row r="13" spans="2:8" ht="48.75" customHeight="1">
      <c r="B13" s="237" t="s">
        <v>45</v>
      </c>
      <c r="C13" s="238"/>
      <c r="D13" s="238"/>
      <c r="E13" s="238"/>
      <c r="F13" s="238"/>
      <c r="G13" s="238"/>
      <c r="H13" s="239"/>
    </row>
    <row r="14" spans="2:8" ht="53.25" customHeight="1">
      <c r="B14" s="22" t="s">
        <v>2</v>
      </c>
      <c r="C14" s="33" t="s">
        <v>81</v>
      </c>
      <c r="D14" s="33" t="s">
        <v>54</v>
      </c>
      <c r="E14" s="33" t="s">
        <v>85</v>
      </c>
      <c r="F14" s="33" t="s">
        <v>54</v>
      </c>
      <c r="G14" s="33" t="s">
        <v>31</v>
      </c>
      <c r="H14" s="35" t="s">
        <v>32</v>
      </c>
    </row>
    <row r="15" spans="2:8" ht="15">
      <c r="B15" s="10" t="s">
        <v>24</v>
      </c>
      <c r="C15" s="20">
        <v>518</v>
      </c>
      <c r="D15" s="17">
        <f aca="true" t="shared" si="0" ref="D15:D21">C15/C$21</f>
        <v>0.5954022988505747</v>
      </c>
      <c r="E15" s="20">
        <v>160</v>
      </c>
      <c r="F15" s="25">
        <f aca="true" t="shared" si="1" ref="F15:F21">E15/E$21</f>
        <v>0.39408866995073893</v>
      </c>
      <c r="G15" s="20">
        <f>E15-C15</f>
        <v>-358</v>
      </c>
      <c r="H15" s="18">
        <f aca="true" t="shared" si="2" ref="H15:H21">(E15-C15)/ABS(C15)</f>
        <v>-0.6911196911196911</v>
      </c>
    </row>
    <row r="16" spans="2:8" ht="15">
      <c r="B16" s="10" t="s">
        <v>15</v>
      </c>
      <c r="C16" s="20">
        <v>138</v>
      </c>
      <c r="D16" s="17">
        <f t="shared" si="0"/>
        <v>0.15862068965517243</v>
      </c>
      <c r="E16" s="20">
        <v>70</v>
      </c>
      <c r="F16" s="25">
        <f t="shared" si="1"/>
        <v>0.1724137931034483</v>
      </c>
      <c r="G16" s="20">
        <f aca="true" t="shared" si="3" ref="G16:G21">E16-C16</f>
        <v>-68</v>
      </c>
      <c r="H16" s="18">
        <f t="shared" si="2"/>
        <v>-0.4927536231884058</v>
      </c>
    </row>
    <row r="17" spans="2:8" ht="15">
      <c r="B17" s="10" t="s">
        <v>66</v>
      </c>
      <c r="C17" s="20">
        <v>51</v>
      </c>
      <c r="D17" s="17">
        <f t="shared" si="0"/>
        <v>0.05862068965517241</v>
      </c>
      <c r="E17" s="20">
        <v>45</v>
      </c>
      <c r="F17" s="25">
        <f t="shared" si="1"/>
        <v>0.11083743842364532</v>
      </c>
      <c r="G17" s="20">
        <f>E17-C17</f>
        <v>-6</v>
      </c>
      <c r="H17" s="18">
        <f>(E17-C17)/ABS(C17)</f>
        <v>-0.11764705882352941</v>
      </c>
    </row>
    <row r="18" spans="2:8" ht="15">
      <c r="B18" s="10" t="s">
        <v>52</v>
      </c>
      <c r="C18" s="20">
        <v>48</v>
      </c>
      <c r="D18" s="17">
        <f t="shared" si="0"/>
        <v>0.05517241379310345</v>
      </c>
      <c r="E18" s="20">
        <v>21</v>
      </c>
      <c r="F18" s="25">
        <f t="shared" si="1"/>
        <v>0.05172413793103448</v>
      </c>
      <c r="G18" s="20">
        <f t="shared" si="3"/>
        <v>-27</v>
      </c>
      <c r="H18" s="18">
        <f t="shared" si="2"/>
        <v>-0.5625</v>
      </c>
    </row>
    <row r="19" spans="2:8" ht="15">
      <c r="B19" s="10" t="s">
        <v>27</v>
      </c>
      <c r="C19" s="20">
        <v>10</v>
      </c>
      <c r="D19" s="17">
        <f t="shared" si="0"/>
        <v>0.011494252873563218</v>
      </c>
      <c r="E19" s="20">
        <v>15</v>
      </c>
      <c r="F19" s="25">
        <f t="shared" si="1"/>
        <v>0.03694581280788178</v>
      </c>
      <c r="G19" s="20">
        <f t="shared" si="3"/>
        <v>5</v>
      </c>
      <c r="H19" s="18">
        <f t="shared" si="2"/>
        <v>0.5</v>
      </c>
    </row>
    <row r="20" spans="2:8" ht="15">
      <c r="B20" s="10" t="s">
        <v>5</v>
      </c>
      <c r="C20" s="20">
        <v>105</v>
      </c>
      <c r="D20" s="17">
        <f t="shared" si="0"/>
        <v>0.1206896551724138</v>
      </c>
      <c r="E20" s="20">
        <v>95</v>
      </c>
      <c r="F20" s="25">
        <f t="shared" si="1"/>
        <v>0.23399014778325122</v>
      </c>
      <c r="G20" s="20">
        <f t="shared" si="3"/>
        <v>-10</v>
      </c>
      <c r="H20" s="18">
        <f t="shared" si="2"/>
        <v>-0.09523809523809523</v>
      </c>
    </row>
    <row r="21" spans="2:8" ht="16.5" thickBot="1">
      <c r="B21" s="11" t="s">
        <v>25</v>
      </c>
      <c r="C21" s="15">
        <v>870</v>
      </c>
      <c r="D21" s="12">
        <f t="shared" si="0"/>
        <v>1</v>
      </c>
      <c r="E21" s="23">
        <v>406</v>
      </c>
      <c r="F21" s="182">
        <f t="shared" si="1"/>
        <v>1</v>
      </c>
      <c r="G21" s="23">
        <f t="shared" si="3"/>
        <v>-464</v>
      </c>
      <c r="H21" s="14">
        <f t="shared" si="2"/>
        <v>-0.5333333333333333</v>
      </c>
    </row>
    <row r="22" spans="2:8" ht="14.25">
      <c r="B22" s="168"/>
      <c r="C22" s="168"/>
      <c r="D22" s="168"/>
      <c r="E22" s="168"/>
      <c r="F22" s="168"/>
      <c r="G22" s="168"/>
      <c r="H22" s="168"/>
    </row>
    <row r="23" spans="2:8" ht="14.25">
      <c r="B23" s="168"/>
      <c r="C23" s="168"/>
      <c r="D23" s="168"/>
      <c r="E23" s="168"/>
      <c r="F23" s="168"/>
      <c r="G23" s="168"/>
      <c r="H23" s="168"/>
    </row>
    <row r="24" spans="2:8" ht="14.25">
      <c r="B24" s="168"/>
      <c r="C24" s="168"/>
      <c r="D24" s="168"/>
      <c r="E24" s="168"/>
      <c r="F24" s="168"/>
      <c r="G24" s="168"/>
      <c r="H24" s="168"/>
    </row>
    <row r="25" spans="2:8" ht="14.25">
      <c r="B25" s="168"/>
      <c r="C25" s="168"/>
      <c r="D25" s="168"/>
      <c r="E25" s="168"/>
      <c r="F25" s="168"/>
      <c r="G25" s="168"/>
      <c r="H25" s="168"/>
    </row>
    <row r="26" spans="2:8" ht="14.25">
      <c r="B26" s="168"/>
      <c r="C26" s="168"/>
      <c r="D26" s="168"/>
      <c r="E26" s="168"/>
      <c r="F26" s="168"/>
      <c r="G26" s="168"/>
      <c r="H26" s="168"/>
    </row>
    <row r="27" spans="2:8" ht="14.25">
      <c r="B27" s="168"/>
      <c r="C27" s="168"/>
      <c r="D27" s="168"/>
      <c r="E27" s="168"/>
      <c r="F27" s="168"/>
      <c r="G27" s="168"/>
      <c r="H27" s="168"/>
    </row>
    <row r="28" spans="2:8" ht="14.25">
      <c r="B28" s="168"/>
      <c r="C28" s="168"/>
      <c r="D28" s="168"/>
      <c r="E28" s="168"/>
      <c r="F28" s="168"/>
      <c r="G28" s="168"/>
      <c r="H28" s="168"/>
    </row>
    <row r="29" spans="2:8" ht="14.25">
      <c r="B29" s="168"/>
      <c r="C29" s="168"/>
      <c r="D29" s="168"/>
      <c r="E29" s="168"/>
      <c r="F29" s="168"/>
      <c r="G29" s="168"/>
      <c r="H29" s="168"/>
    </row>
  </sheetData>
  <mergeCells count="2">
    <mergeCell ref="B13:H13"/>
    <mergeCell ref="B4:H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J24"/>
  <sheetViews>
    <sheetView workbookViewId="0" topLeftCell="A1">
      <selection activeCell="D15" sqref="D15"/>
    </sheetView>
  </sheetViews>
  <sheetFormatPr defaultColWidth="9.00390625" defaultRowHeight="12.75"/>
  <cols>
    <col min="1" max="1" width="12.375" style="0" customWidth="1"/>
    <col min="2" max="2" width="28.25390625" style="0" customWidth="1"/>
    <col min="3" max="3" width="13.75390625" style="0" customWidth="1"/>
    <col min="4" max="4" width="14.00390625" style="0" customWidth="1"/>
    <col min="5" max="5" width="10.625" style="0" customWidth="1"/>
    <col min="6" max="6" width="11.875" style="0" customWidth="1"/>
    <col min="7" max="7" width="11.375" style="0" customWidth="1"/>
    <col min="8" max="8" width="9.25390625" style="0" customWidth="1"/>
    <col min="10" max="10" width="5.25390625" style="0" customWidth="1"/>
  </cols>
  <sheetData>
    <row r="4" spans="1:9" ht="21" customHeight="1">
      <c r="A4" s="89"/>
      <c r="B4" s="220" t="s">
        <v>23</v>
      </c>
      <c r="C4" s="221"/>
      <c r="D4" s="221"/>
      <c r="E4" s="221"/>
      <c r="F4" s="222"/>
      <c r="G4" s="89"/>
      <c r="H4" s="39"/>
      <c r="I4" s="39"/>
    </row>
    <row r="5" spans="1:10" ht="18" customHeight="1">
      <c r="A5" s="90"/>
      <c r="B5" s="205" t="s">
        <v>83</v>
      </c>
      <c r="C5" s="206"/>
      <c r="D5" s="206"/>
      <c r="E5" s="206"/>
      <c r="F5" s="207"/>
      <c r="G5" s="90"/>
      <c r="H5" s="38"/>
      <c r="I5" s="38"/>
      <c r="J5" s="2"/>
    </row>
    <row r="6" spans="1:8" ht="15">
      <c r="A6" s="40"/>
      <c r="B6" s="40"/>
      <c r="C6" s="40"/>
      <c r="D6" s="40"/>
      <c r="E6" s="40"/>
      <c r="F6" s="40"/>
      <c r="G6" s="40"/>
      <c r="H6" s="168"/>
    </row>
    <row r="7" spans="1:7" ht="15">
      <c r="A7" s="40"/>
      <c r="B7" s="40"/>
      <c r="C7" s="40"/>
      <c r="D7" s="40"/>
      <c r="E7" s="40"/>
      <c r="F7" s="40"/>
      <c r="G7" s="40"/>
    </row>
    <row r="8" spans="1:7" ht="15">
      <c r="A8" s="40"/>
      <c r="B8" s="40"/>
      <c r="C8" s="40"/>
      <c r="D8" s="40"/>
      <c r="E8" s="40"/>
      <c r="F8" s="40"/>
      <c r="G8" s="40"/>
    </row>
    <row r="9" spans="1:7" ht="15">
      <c r="A9" s="40"/>
      <c r="B9" s="40"/>
      <c r="C9" s="40"/>
      <c r="D9" s="40"/>
      <c r="E9" s="40"/>
      <c r="F9" s="40"/>
      <c r="G9" s="40"/>
    </row>
    <row r="10" spans="1:7" ht="15">
      <c r="A10" s="40"/>
      <c r="B10" s="40"/>
      <c r="C10" s="40"/>
      <c r="D10" s="40"/>
      <c r="E10" s="40"/>
      <c r="F10" s="40"/>
      <c r="G10" s="40"/>
    </row>
    <row r="11" spans="1:7" ht="15">
      <c r="A11" s="40"/>
      <c r="B11" s="40"/>
      <c r="C11" s="40"/>
      <c r="D11" s="40"/>
      <c r="E11" s="40"/>
      <c r="F11" s="40"/>
      <c r="G11" s="40"/>
    </row>
    <row r="12" spans="1:7" ht="15">
      <c r="A12" s="40"/>
      <c r="B12" s="40"/>
      <c r="C12" s="40"/>
      <c r="D12" s="40"/>
      <c r="E12" s="40"/>
      <c r="F12" s="40"/>
      <c r="G12" s="40"/>
    </row>
    <row r="13" spans="1:7" ht="15.75" thickBot="1">
      <c r="A13" s="40"/>
      <c r="B13" s="40"/>
      <c r="C13" s="40"/>
      <c r="D13" s="40"/>
      <c r="E13" s="40"/>
      <c r="F13" s="40"/>
      <c r="G13" s="40"/>
    </row>
    <row r="14" spans="1:7" ht="26.25" customHeight="1">
      <c r="A14" s="40"/>
      <c r="B14" s="91"/>
      <c r="C14" s="70" t="s">
        <v>81</v>
      </c>
      <c r="D14" s="70" t="s">
        <v>85</v>
      </c>
      <c r="E14" s="92" t="s">
        <v>31</v>
      </c>
      <c r="F14" s="93" t="s">
        <v>47</v>
      </c>
      <c r="G14" s="40"/>
    </row>
    <row r="15" spans="1:7" ht="32.25" customHeight="1">
      <c r="A15" s="40"/>
      <c r="B15" s="94" t="s">
        <v>48</v>
      </c>
      <c r="C15" s="32">
        <v>14146</v>
      </c>
      <c r="D15" s="32">
        <v>175963</v>
      </c>
      <c r="E15" s="56">
        <f>D15-C15</f>
        <v>161817</v>
      </c>
      <c r="F15" s="18">
        <f>(D15-C15)/ABS(C15)</f>
        <v>11.439064046373533</v>
      </c>
      <c r="G15" s="40"/>
    </row>
    <row r="16" spans="1:7" ht="22.5" customHeight="1">
      <c r="A16" s="40"/>
      <c r="B16" s="95" t="s">
        <v>9</v>
      </c>
      <c r="C16" s="32">
        <v>3779</v>
      </c>
      <c r="D16" s="20">
        <v>25058</v>
      </c>
      <c r="E16" s="56">
        <f>D16-C16</f>
        <v>21279</v>
      </c>
      <c r="F16" s="18">
        <f>(D16-C16)/ABS(C16)</f>
        <v>5.630854723471818</v>
      </c>
      <c r="G16" s="40"/>
    </row>
    <row r="17" spans="1:7" ht="21.75" customHeight="1">
      <c r="A17" s="40"/>
      <c r="B17" s="96" t="s">
        <v>1</v>
      </c>
      <c r="C17" s="32">
        <v>10367</v>
      </c>
      <c r="D17" s="32">
        <v>150905</v>
      </c>
      <c r="E17" s="56">
        <f>D17-C17</f>
        <v>140538</v>
      </c>
      <c r="F17" s="18">
        <f>(D17-C17)/ABS(C17)</f>
        <v>13.556284363846821</v>
      </c>
      <c r="G17" s="40"/>
    </row>
    <row r="18" spans="1:7" ht="32.25" customHeight="1">
      <c r="A18" s="40"/>
      <c r="B18" s="97" t="s">
        <v>49</v>
      </c>
      <c r="C18" s="25">
        <v>0.2671</v>
      </c>
      <c r="D18" s="25">
        <v>0.1424</v>
      </c>
      <c r="E18" s="98"/>
      <c r="F18" s="98"/>
      <c r="G18" s="40"/>
    </row>
    <row r="19" spans="1:7" ht="37.5" customHeight="1" thickBot="1">
      <c r="A19" s="40"/>
      <c r="B19" s="99" t="s">
        <v>50</v>
      </c>
      <c r="C19" s="66">
        <v>0.7329</v>
      </c>
      <c r="D19" s="66">
        <v>0.8576</v>
      </c>
      <c r="E19" s="100"/>
      <c r="F19" s="98"/>
      <c r="G19" s="40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</sheetData>
  <mergeCells count="2">
    <mergeCell ref="B4:F4"/>
    <mergeCell ref="B5:F5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l12z92nf</dc:creator>
  <cp:keywords/>
  <dc:description/>
  <cp:lastModifiedBy>1111ajvh</cp:lastModifiedBy>
  <cp:lastPrinted>2015-08-03T13:08:26Z</cp:lastPrinted>
  <dcterms:created xsi:type="dcterms:W3CDTF">2003-11-27T11:23:38Z</dcterms:created>
  <dcterms:modified xsi:type="dcterms:W3CDTF">2015-10-14T11:51:49Z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